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aug.namu silumos suvartojimas\silumos suvartojimas\2023\"/>
    </mc:Choice>
  </mc:AlternateContent>
  <xr:revisionPtr revIDLastSave="0" documentId="8_{2F6074E4-1F61-42C6-8639-E80D1ACE5EF1}" xr6:coauthVersionLast="47" xr6:coauthVersionMax="47" xr10:uidLastSave="{00000000-0000-0000-0000-000000000000}"/>
  <bookViews>
    <workbookView xWindow="-120" yWindow="-120" windowWidth="29040" windowHeight="15840" firstSheet="8" activeTab="20" xr2:uid="{00000000-000D-0000-FFFF-FFFF00000000}"/>
  </bookViews>
  <sheets>
    <sheet name="2020-10" sheetId="1" r:id="rId1"/>
    <sheet name="2020-11" sheetId="4" r:id="rId2"/>
    <sheet name="2020-12" sheetId="5" r:id="rId3"/>
    <sheet name="2021-01" sheetId="6" r:id="rId4"/>
    <sheet name="2021-02" sheetId="7" r:id="rId5"/>
    <sheet name="2021-03" sheetId="8" r:id="rId6"/>
    <sheet name="2021-04" sheetId="9" r:id="rId7"/>
    <sheet name="2021-10" sheetId="10" r:id="rId8"/>
    <sheet name="2021-11" sheetId="11" r:id="rId9"/>
    <sheet name="2021-12" sheetId="14" r:id="rId10"/>
    <sheet name="2022-01" sheetId="13" r:id="rId11"/>
    <sheet name="2022-02" sheetId="15" r:id="rId12"/>
    <sheet name="2022-03" sheetId="16" r:id="rId13"/>
    <sheet name="2022-04" sheetId="17" r:id="rId14"/>
    <sheet name="2022-10" sheetId="18" r:id="rId15"/>
    <sheet name="2022-11" sheetId="19" r:id="rId16"/>
    <sheet name="2022-12" sheetId="20" r:id="rId17"/>
    <sheet name="2023-01" sheetId="21" r:id="rId18"/>
    <sheet name="2023-02" sheetId="22" r:id="rId19"/>
    <sheet name="2023-03" sheetId="23" r:id="rId20"/>
    <sheet name="2023-04" sheetId="24" r:id="rId21"/>
  </sheets>
  <definedNames>
    <definedName name="_xlnm._FilterDatabase" localSheetId="0" hidden="1">'2020-10'!$B$3:$J$169</definedName>
    <definedName name="_xlnm.Print_Titles" localSheetId="0">'2020-10'!$3:$4</definedName>
  </definedNames>
  <calcPr calcId="191029"/>
</workbook>
</file>

<file path=xl/calcChain.xml><?xml version="1.0" encoding="utf-8"?>
<calcChain xmlns="http://schemas.openxmlformats.org/spreadsheetml/2006/main">
  <c r="J171" i="24" l="1"/>
  <c r="I169" i="24"/>
  <c r="I168" i="24"/>
  <c r="I167" i="24"/>
  <c r="J165" i="24"/>
  <c r="I163" i="24"/>
  <c r="I162" i="24"/>
  <c r="I161" i="24"/>
  <c r="I160" i="24"/>
  <c r="C160" i="24"/>
  <c r="C161" i="24" s="1"/>
  <c r="C162" i="24" s="1"/>
  <c r="I159" i="24"/>
  <c r="C159" i="24"/>
  <c r="I158" i="24"/>
  <c r="I157" i="24"/>
  <c r="I156" i="24"/>
  <c r="I155" i="24"/>
  <c r="I154" i="24"/>
  <c r="I153" i="24"/>
  <c r="I152" i="24"/>
  <c r="I151" i="24"/>
  <c r="I150" i="24"/>
  <c r="I149" i="24"/>
  <c r="I148" i="24"/>
  <c r="I147" i="24"/>
  <c r="I146" i="24"/>
  <c r="I145" i="24"/>
  <c r="I144" i="24"/>
  <c r="I143" i="24"/>
  <c r="I142" i="24"/>
  <c r="I141" i="24"/>
  <c r="I140" i="24"/>
  <c r="I139" i="24"/>
  <c r="I138" i="24"/>
  <c r="I137" i="24"/>
  <c r="I136" i="24"/>
  <c r="I135" i="24"/>
  <c r="I134" i="24"/>
  <c r="I133" i="24"/>
  <c r="I132" i="24"/>
  <c r="I131" i="24"/>
  <c r="I130" i="24"/>
  <c r="I129" i="24"/>
  <c r="I128" i="24"/>
  <c r="I127" i="24"/>
  <c r="I126" i="24"/>
  <c r="I125" i="24"/>
  <c r="I124" i="24"/>
  <c r="J122" i="24"/>
  <c r="I120" i="24"/>
  <c r="K120" i="24" s="1"/>
  <c r="I119" i="24"/>
  <c r="K119" i="24" s="1"/>
  <c r="K118" i="24"/>
  <c r="I118" i="24"/>
  <c r="I117" i="24"/>
  <c r="K117" i="24" s="1"/>
  <c r="I116" i="24"/>
  <c r="K116" i="24" s="1"/>
  <c r="I115" i="24"/>
  <c r="K115" i="24" s="1"/>
  <c r="K114" i="24"/>
  <c r="I114" i="24"/>
  <c r="I113" i="24"/>
  <c r="I112" i="24"/>
  <c r="K112" i="24" s="1"/>
  <c r="J110" i="24"/>
  <c r="I108" i="24"/>
  <c r="K108" i="24" s="1"/>
  <c r="I107" i="24"/>
  <c r="K107" i="24" s="1"/>
  <c r="I106" i="24"/>
  <c r="K106" i="24" s="1"/>
  <c r="I105" i="24"/>
  <c r="K105" i="24" s="1"/>
  <c r="I104" i="24"/>
  <c r="K104" i="24" s="1"/>
  <c r="I103" i="24"/>
  <c r="K103" i="24" s="1"/>
  <c r="J101" i="24"/>
  <c r="I99" i="24"/>
  <c r="K99" i="24" s="1"/>
  <c r="K98" i="24"/>
  <c r="I98" i="24"/>
  <c r="I97" i="24"/>
  <c r="K97" i="24" s="1"/>
  <c r="I96" i="24"/>
  <c r="K96" i="24" s="1"/>
  <c r="I95" i="24"/>
  <c r="K95" i="24" s="1"/>
  <c r="K94" i="24"/>
  <c r="I94" i="24"/>
  <c r="I93" i="24"/>
  <c r="K93" i="24" s="1"/>
  <c r="I92" i="24"/>
  <c r="K92" i="24" s="1"/>
  <c r="I91" i="24"/>
  <c r="J89" i="24"/>
  <c r="I87" i="24"/>
  <c r="K87" i="24" s="1"/>
  <c r="I86" i="24"/>
  <c r="K86" i="24" s="1"/>
  <c r="I85" i="24"/>
  <c r="K85" i="24" s="1"/>
  <c r="K84" i="24"/>
  <c r="I84" i="24"/>
  <c r="I83" i="24"/>
  <c r="K83" i="24" s="1"/>
  <c r="I82" i="24"/>
  <c r="K82" i="24" s="1"/>
  <c r="I81" i="24"/>
  <c r="K81" i="24" s="1"/>
  <c r="I80" i="24"/>
  <c r="K80" i="24" s="1"/>
  <c r="I79" i="24"/>
  <c r="K79" i="24" s="1"/>
  <c r="I78" i="24"/>
  <c r="K78" i="24" s="1"/>
  <c r="I77" i="24"/>
  <c r="K77" i="24" s="1"/>
  <c r="I76" i="24"/>
  <c r="K76" i="24" s="1"/>
  <c r="I75" i="24"/>
  <c r="K75" i="24" s="1"/>
  <c r="I74" i="24"/>
  <c r="K74" i="24" s="1"/>
  <c r="I73" i="24"/>
  <c r="K73" i="24" s="1"/>
  <c r="I72" i="24"/>
  <c r="K72" i="24" s="1"/>
  <c r="I71" i="24"/>
  <c r="K71" i="24" s="1"/>
  <c r="I70" i="24"/>
  <c r="K70" i="24" s="1"/>
  <c r="I69" i="24"/>
  <c r="K69" i="24" s="1"/>
  <c r="K68" i="24"/>
  <c r="I68" i="24"/>
  <c r="I67" i="24"/>
  <c r="K67" i="24" s="1"/>
  <c r="I66" i="24"/>
  <c r="K66" i="24" s="1"/>
  <c r="I65" i="24"/>
  <c r="K65" i="24" s="1"/>
  <c r="I64" i="24"/>
  <c r="K64" i="24" s="1"/>
  <c r="I63" i="24"/>
  <c r="K63" i="24" s="1"/>
  <c r="I62" i="24"/>
  <c r="K62" i="24" s="1"/>
  <c r="I61" i="24"/>
  <c r="K61" i="24" s="1"/>
  <c r="I60" i="24"/>
  <c r="K60" i="24" s="1"/>
  <c r="I59" i="24"/>
  <c r="K59" i="24" s="1"/>
  <c r="K58" i="24"/>
  <c r="I58" i="24"/>
  <c r="I57" i="24"/>
  <c r="K57" i="24" s="1"/>
  <c r="I56" i="24"/>
  <c r="K56" i="24" s="1"/>
  <c r="I55" i="24"/>
  <c r="K55" i="24" s="1"/>
  <c r="I54" i="24"/>
  <c r="K54" i="24" s="1"/>
  <c r="I53" i="24"/>
  <c r="K53" i="24" s="1"/>
  <c r="I52" i="24"/>
  <c r="K52" i="24" s="1"/>
  <c r="I51" i="24"/>
  <c r="K51" i="24" s="1"/>
  <c r="I50" i="24"/>
  <c r="K50" i="24" s="1"/>
  <c r="I49" i="24"/>
  <c r="K49" i="24" s="1"/>
  <c r="I48" i="24"/>
  <c r="K48" i="24" s="1"/>
  <c r="I47" i="24"/>
  <c r="K47" i="24" s="1"/>
  <c r="K46" i="24"/>
  <c r="I46" i="24"/>
  <c r="I45" i="24"/>
  <c r="K45" i="24" s="1"/>
  <c r="I44" i="24"/>
  <c r="K44" i="24" s="1"/>
  <c r="I43" i="24"/>
  <c r="K43" i="24" s="1"/>
  <c r="I42" i="24"/>
  <c r="K42" i="24" s="1"/>
  <c r="C42" i="24"/>
  <c r="C43" i="24" s="1"/>
  <c r="C44" i="24" s="1"/>
  <c r="C45" i="24" s="1"/>
  <c r="C46" i="24" s="1"/>
  <c r="C47" i="24" s="1"/>
  <c r="C48" i="24" s="1"/>
  <c r="C49" i="24" s="1"/>
  <c r="C50" i="24" s="1"/>
  <c r="C51" i="24" s="1"/>
  <c r="C52" i="24" s="1"/>
  <c r="C53" i="24" s="1"/>
  <c r="C54" i="24" s="1"/>
  <c r="C55" i="24" s="1"/>
  <c r="C56" i="24" s="1"/>
  <c r="C57" i="24" s="1"/>
  <c r="C58" i="24" s="1"/>
  <c r="C59" i="24" s="1"/>
  <c r="C60" i="24" s="1"/>
  <c r="C61" i="24" s="1"/>
  <c r="C62" i="24" s="1"/>
  <c r="C63" i="24" s="1"/>
  <c r="C64" i="24" s="1"/>
  <c r="C65" i="24" s="1"/>
  <c r="C66" i="24" s="1"/>
  <c r="C67" i="24" s="1"/>
  <c r="C68" i="24" s="1"/>
  <c r="C69" i="24" s="1"/>
  <c r="C70" i="24" s="1"/>
  <c r="C71" i="24" s="1"/>
  <c r="C72" i="24" s="1"/>
  <c r="C73" i="24" s="1"/>
  <c r="C74" i="24" s="1"/>
  <c r="C75" i="24" s="1"/>
  <c r="C76" i="24" s="1"/>
  <c r="C77" i="24" s="1"/>
  <c r="C78" i="24" s="1"/>
  <c r="C79" i="24" s="1"/>
  <c r="C80" i="24" s="1"/>
  <c r="C81" i="24" s="1"/>
  <c r="C82" i="24" s="1"/>
  <c r="C83" i="24" s="1"/>
  <c r="C84" i="24" s="1"/>
  <c r="C85" i="24" s="1"/>
  <c r="C86" i="24" s="1"/>
  <c r="C87" i="24" s="1"/>
  <c r="I41" i="24"/>
  <c r="K41" i="24" s="1"/>
  <c r="J39" i="24"/>
  <c r="I37" i="24"/>
  <c r="K37" i="24" s="1"/>
  <c r="I36" i="24"/>
  <c r="K36" i="24" s="1"/>
  <c r="I35" i="24"/>
  <c r="K35" i="24" s="1"/>
  <c r="I34" i="24"/>
  <c r="K34" i="24" s="1"/>
  <c r="I33" i="24"/>
  <c r="K33" i="24" s="1"/>
  <c r="I32" i="24"/>
  <c r="K32" i="24" s="1"/>
  <c r="I31" i="24"/>
  <c r="K31" i="24" s="1"/>
  <c r="I30" i="24"/>
  <c r="K30" i="24" s="1"/>
  <c r="I29" i="24"/>
  <c r="K29" i="24" s="1"/>
  <c r="I28" i="24"/>
  <c r="K28" i="24" s="1"/>
  <c r="I27" i="24"/>
  <c r="K27" i="24" s="1"/>
  <c r="I26" i="24"/>
  <c r="K26" i="24" s="1"/>
  <c r="I25" i="24"/>
  <c r="K25" i="24" s="1"/>
  <c r="I24" i="24"/>
  <c r="K24" i="24" s="1"/>
  <c r="I23" i="24"/>
  <c r="K23" i="24" s="1"/>
  <c r="I22" i="24"/>
  <c r="K22" i="24" s="1"/>
  <c r="I21" i="24"/>
  <c r="K21" i="24" s="1"/>
  <c r="I20" i="24"/>
  <c r="K20" i="24" s="1"/>
  <c r="I19" i="24"/>
  <c r="K19" i="24" s="1"/>
  <c r="I18" i="24"/>
  <c r="K18" i="24" s="1"/>
  <c r="I17" i="24"/>
  <c r="K17" i="24" s="1"/>
  <c r="I16" i="24"/>
  <c r="K16" i="24" s="1"/>
  <c r="I15" i="24"/>
  <c r="K15" i="24" s="1"/>
  <c r="I14" i="24"/>
  <c r="K14" i="24" s="1"/>
  <c r="I13" i="24"/>
  <c r="K13" i="24" s="1"/>
  <c r="I12" i="24"/>
  <c r="K12" i="24" s="1"/>
  <c r="I11" i="24"/>
  <c r="K11" i="24" s="1"/>
  <c r="I10" i="24"/>
  <c r="K10" i="24" s="1"/>
  <c r="I9" i="24"/>
  <c r="K9" i="24" s="1"/>
  <c r="I8" i="24"/>
  <c r="K8" i="24" s="1"/>
  <c r="I7" i="24"/>
  <c r="K7" i="24" s="1"/>
  <c r="I6" i="24"/>
  <c r="K6" i="24" s="1"/>
  <c r="I5" i="24"/>
  <c r="I5" i="23"/>
  <c r="I6" i="23"/>
  <c r="I7" i="23"/>
  <c r="K7" i="23" s="1"/>
  <c r="I8" i="23"/>
  <c r="K8" i="23" s="1"/>
  <c r="I9" i="23"/>
  <c r="K9" i="23" s="1"/>
  <c r="I10" i="23"/>
  <c r="I11" i="23"/>
  <c r="K11" i="23" s="1"/>
  <c r="I12" i="23"/>
  <c r="K12" i="23" s="1"/>
  <c r="I13" i="23"/>
  <c r="K13" i="23" s="1"/>
  <c r="I14" i="23"/>
  <c r="I15" i="23"/>
  <c r="I16" i="23"/>
  <c r="K16" i="23" s="1"/>
  <c r="I17" i="23"/>
  <c r="K17" i="23" s="1"/>
  <c r="I18" i="23"/>
  <c r="I19" i="23"/>
  <c r="K19" i="23" s="1"/>
  <c r="I20" i="23"/>
  <c r="K20" i="23" s="1"/>
  <c r="I21" i="23"/>
  <c r="K21" i="23" s="1"/>
  <c r="I22" i="23"/>
  <c r="I23" i="23"/>
  <c r="I24" i="23"/>
  <c r="K24" i="23" s="1"/>
  <c r="I25" i="23"/>
  <c r="I26" i="23"/>
  <c r="I27" i="23"/>
  <c r="K27" i="23" s="1"/>
  <c r="I28" i="23"/>
  <c r="K28" i="23" s="1"/>
  <c r="I29" i="23"/>
  <c r="I30" i="23"/>
  <c r="I31" i="23"/>
  <c r="K31" i="23" s="1"/>
  <c r="I32" i="23"/>
  <c r="K32" i="23" s="1"/>
  <c r="I33" i="23"/>
  <c r="K33" i="23" s="1"/>
  <c r="I34" i="23"/>
  <c r="I35" i="23"/>
  <c r="K35" i="23" s="1"/>
  <c r="I36" i="23"/>
  <c r="K36" i="23" s="1"/>
  <c r="I37" i="23"/>
  <c r="K37" i="23" s="1"/>
  <c r="J171" i="23"/>
  <c r="I169" i="23"/>
  <c r="I168" i="23"/>
  <c r="I167" i="23"/>
  <c r="J165" i="23"/>
  <c r="I163" i="23"/>
  <c r="I162" i="23"/>
  <c r="I161" i="23"/>
  <c r="I160" i="23"/>
  <c r="C160" i="23"/>
  <c r="C161" i="23" s="1"/>
  <c r="C162" i="23" s="1"/>
  <c r="I159" i="23"/>
  <c r="C159" i="23"/>
  <c r="I158" i="23"/>
  <c r="I157" i="23"/>
  <c r="I156" i="23"/>
  <c r="I155" i="23"/>
  <c r="I154" i="23"/>
  <c r="I153" i="23"/>
  <c r="I152" i="23"/>
  <c r="I151" i="23"/>
  <c r="I150" i="23"/>
  <c r="I149" i="23"/>
  <c r="I148" i="23"/>
  <c r="I147" i="23"/>
  <c r="I146" i="23"/>
  <c r="I145" i="23"/>
  <c r="I144" i="23"/>
  <c r="I143" i="23"/>
  <c r="I142" i="23"/>
  <c r="I141" i="23"/>
  <c r="I140" i="23"/>
  <c r="I139" i="23"/>
  <c r="I138" i="23"/>
  <c r="I137" i="23"/>
  <c r="I136" i="23"/>
  <c r="I135" i="23"/>
  <c r="I134" i="23"/>
  <c r="I133" i="23"/>
  <c r="I132" i="23"/>
  <c r="I131" i="23"/>
  <c r="I130" i="23"/>
  <c r="I129" i="23"/>
  <c r="I128" i="23"/>
  <c r="I127" i="23"/>
  <c r="I126" i="23"/>
  <c r="I125" i="23"/>
  <c r="I124" i="23"/>
  <c r="J122" i="23"/>
  <c r="I120" i="23"/>
  <c r="K120" i="23" s="1"/>
  <c r="I119" i="23"/>
  <c r="K119" i="23" s="1"/>
  <c r="I118" i="23"/>
  <c r="K118" i="23" s="1"/>
  <c r="I117" i="23"/>
  <c r="K117" i="23" s="1"/>
  <c r="I116" i="23"/>
  <c r="K116" i="23" s="1"/>
  <c r="I115" i="23"/>
  <c r="K115" i="23" s="1"/>
  <c r="I114" i="23"/>
  <c r="K114" i="23" s="1"/>
  <c r="I113" i="23"/>
  <c r="K113" i="23" s="1"/>
  <c r="I112" i="23"/>
  <c r="K112" i="23" s="1"/>
  <c r="J110" i="23"/>
  <c r="I108" i="23"/>
  <c r="K108" i="23" s="1"/>
  <c r="I107" i="23"/>
  <c r="K107" i="23" s="1"/>
  <c r="I106" i="23"/>
  <c r="K106" i="23" s="1"/>
  <c r="I105" i="23"/>
  <c r="K105" i="23" s="1"/>
  <c r="I104" i="23"/>
  <c r="K104" i="23" s="1"/>
  <c r="I103" i="23"/>
  <c r="J101" i="23"/>
  <c r="I99" i="23"/>
  <c r="K99" i="23" s="1"/>
  <c r="I98" i="23"/>
  <c r="K98" i="23" s="1"/>
  <c r="I97" i="23"/>
  <c r="K97" i="23" s="1"/>
  <c r="I96" i="23"/>
  <c r="K96" i="23" s="1"/>
  <c r="K95" i="23"/>
  <c r="I95" i="23"/>
  <c r="I94" i="23"/>
  <c r="K94" i="23" s="1"/>
  <c r="I93" i="23"/>
  <c r="K93" i="23" s="1"/>
  <c r="I92" i="23"/>
  <c r="K92" i="23" s="1"/>
  <c r="I91" i="23"/>
  <c r="J89" i="23"/>
  <c r="I87" i="23"/>
  <c r="K87" i="23" s="1"/>
  <c r="K86" i="23"/>
  <c r="I86" i="23"/>
  <c r="I85" i="23"/>
  <c r="K85" i="23" s="1"/>
  <c r="I84" i="23"/>
  <c r="K84" i="23" s="1"/>
  <c r="K83" i="23"/>
  <c r="I83" i="23"/>
  <c r="K82" i="23"/>
  <c r="I82" i="23"/>
  <c r="I81" i="23"/>
  <c r="K81" i="23" s="1"/>
  <c r="I80" i="23"/>
  <c r="K80" i="23" s="1"/>
  <c r="K79" i="23"/>
  <c r="I79" i="23"/>
  <c r="I78" i="23"/>
  <c r="K78" i="23" s="1"/>
  <c r="I77" i="23"/>
  <c r="K77" i="23" s="1"/>
  <c r="I76" i="23"/>
  <c r="K76" i="23" s="1"/>
  <c r="K75" i="23"/>
  <c r="I75" i="23"/>
  <c r="K74" i="23"/>
  <c r="I74" i="23"/>
  <c r="I73" i="23"/>
  <c r="K73" i="23" s="1"/>
  <c r="I72" i="23"/>
  <c r="K72" i="23" s="1"/>
  <c r="I71" i="23"/>
  <c r="K71" i="23" s="1"/>
  <c r="K70" i="23"/>
  <c r="I70" i="23"/>
  <c r="I69" i="23"/>
  <c r="K69" i="23" s="1"/>
  <c r="I68" i="23"/>
  <c r="K68" i="23" s="1"/>
  <c r="K67" i="23"/>
  <c r="I67" i="23"/>
  <c r="K66" i="23"/>
  <c r="I66" i="23"/>
  <c r="I65" i="23"/>
  <c r="K65" i="23" s="1"/>
  <c r="I64" i="23"/>
  <c r="K64" i="23" s="1"/>
  <c r="K63" i="23"/>
  <c r="I63" i="23"/>
  <c r="K62" i="23"/>
  <c r="I62" i="23"/>
  <c r="I61" i="23"/>
  <c r="K61" i="23" s="1"/>
  <c r="I60" i="23"/>
  <c r="K60" i="23" s="1"/>
  <c r="I59" i="23"/>
  <c r="K59" i="23" s="1"/>
  <c r="K58" i="23"/>
  <c r="I58" i="23"/>
  <c r="I57" i="23"/>
  <c r="K57" i="23" s="1"/>
  <c r="I56" i="23"/>
  <c r="K56" i="23" s="1"/>
  <c r="K55" i="23"/>
  <c r="I55" i="23"/>
  <c r="K54" i="23"/>
  <c r="I54" i="23"/>
  <c r="I53" i="23"/>
  <c r="K53" i="23" s="1"/>
  <c r="I52" i="23"/>
  <c r="K52" i="23" s="1"/>
  <c r="K51" i="23"/>
  <c r="I51" i="23"/>
  <c r="K50" i="23"/>
  <c r="I50" i="23"/>
  <c r="I49" i="23"/>
  <c r="K49" i="23" s="1"/>
  <c r="I48" i="23"/>
  <c r="K48" i="23" s="1"/>
  <c r="K47" i="23"/>
  <c r="I47" i="23"/>
  <c r="K46" i="23"/>
  <c r="I46" i="23"/>
  <c r="I45" i="23"/>
  <c r="K45" i="23" s="1"/>
  <c r="I44" i="23"/>
  <c r="K44" i="23" s="1"/>
  <c r="C44" i="23"/>
  <c r="C45" i="23" s="1"/>
  <c r="C46" i="23" s="1"/>
  <c r="C47" i="23" s="1"/>
  <c r="C48" i="23" s="1"/>
  <c r="C49" i="23" s="1"/>
  <c r="C50" i="23" s="1"/>
  <c r="C51" i="23" s="1"/>
  <c r="C52" i="23" s="1"/>
  <c r="C53" i="23" s="1"/>
  <c r="C54" i="23" s="1"/>
  <c r="C55" i="23" s="1"/>
  <c r="C56" i="23" s="1"/>
  <c r="C57" i="23" s="1"/>
  <c r="C58" i="23" s="1"/>
  <c r="C59" i="23" s="1"/>
  <c r="C60" i="23" s="1"/>
  <c r="C61" i="23" s="1"/>
  <c r="C62" i="23" s="1"/>
  <c r="C63" i="23" s="1"/>
  <c r="C64" i="23" s="1"/>
  <c r="C65" i="23" s="1"/>
  <c r="C66" i="23" s="1"/>
  <c r="C67" i="23" s="1"/>
  <c r="C68" i="23" s="1"/>
  <c r="C69" i="23" s="1"/>
  <c r="C70" i="23" s="1"/>
  <c r="C71" i="23" s="1"/>
  <c r="C72" i="23" s="1"/>
  <c r="C73" i="23" s="1"/>
  <c r="C74" i="23" s="1"/>
  <c r="C75" i="23" s="1"/>
  <c r="C76" i="23" s="1"/>
  <c r="C77" i="23" s="1"/>
  <c r="C78" i="23" s="1"/>
  <c r="C79" i="23" s="1"/>
  <c r="C80" i="23" s="1"/>
  <c r="C81" i="23" s="1"/>
  <c r="C82" i="23" s="1"/>
  <c r="C83" i="23" s="1"/>
  <c r="C84" i="23" s="1"/>
  <c r="C85" i="23" s="1"/>
  <c r="C86" i="23" s="1"/>
  <c r="C87" i="23" s="1"/>
  <c r="I43" i="23"/>
  <c r="K43" i="23" s="1"/>
  <c r="C43" i="23"/>
  <c r="I42" i="23"/>
  <c r="K42" i="23" s="1"/>
  <c r="C42" i="23"/>
  <c r="I41" i="23"/>
  <c r="J39" i="23"/>
  <c r="K34" i="23"/>
  <c r="K30" i="23"/>
  <c r="K29" i="23"/>
  <c r="K26" i="23"/>
  <c r="K25" i="23"/>
  <c r="K23" i="23"/>
  <c r="K22" i="23"/>
  <c r="K18" i="23"/>
  <c r="K15" i="23"/>
  <c r="K14" i="23"/>
  <c r="K10" i="23"/>
  <c r="K6" i="23"/>
  <c r="K5" i="23"/>
  <c r="C77" i="22"/>
  <c r="C78" i="22" s="1"/>
  <c r="C79" i="22" s="1"/>
  <c r="C80" i="22" s="1"/>
  <c r="C81" i="22" s="1"/>
  <c r="C82" i="22" s="1"/>
  <c r="C83" i="22" s="1"/>
  <c r="C84" i="22" s="1"/>
  <c r="C85" i="22" s="1"/>
  <c r="C86" i="22" s="1"/>
  <c r="C87" i="22" s="1"/>
  <c r="I22" i="22"/>
  <c r="K22" i="22" s="1"/>
  <c r="J171" i="22"/>
  <c r="I169" i="22"/>
  <c r="I168" i="22"/>
  <c r="I167" i="22"/>
  <c r="J165" i="22"/>
  <c r="I163" i="22"/>
  <c r="I162" i="22"/>
  <c r="I161" i="22"/>
  <c r="I160" i="22"/>
  <c r="I159" i="22"/>
  <c r="C159" i="22"/>
  <c r="C160" i="22" s="1"/>
  <c r="C161" i="22" s="1"/>
  <c r="C162" i="22" s="1"/>
  <c r="I158" i="22"/>
  <c r="I157" i="22"/>
  <c r="I156" i="22"/>
  <c r="I155" i="22"/>
  <c r="I154" i="22"/>
  <c r="I153" i="22"/>
  <c r="I152" i="22"/>
  <c r="I151" i="22"/>
  <c r="I150" i="22"/>
  <c r="I149" i="22"/>
  <c r="I148" i="22"/>
  <c r="I147" i="22"/>
  <c r="I146" i="22"/>
  <c r="I145" i="22"/>
  <c r="I144" i="22"/>
  <c r="I143" i="22"/>
  <c r="I142" i="22"/>
  <c r="I141" i="22"/>
  <c r="I140" i="22"/>
  <c r="I139" i="22"/>
  <c r="I138" i="22"/>
  <c r="I137" i="22"/>
  <c r="I136" i="22"/>
  <c r="I135" i="22"/>
  <c r="I134" i="22"/>
  <c r="I133" i="22"/>
  <c r="I132" i="22"/>
  <c r="I131" i="22"/>
  <c r="I130" i="22"/>
  <c r="I129" i="22"/>
  <c r="I128" i="22"/>
  <c r="I127" i="22"/>
  <c r="I126" i="22"/>
  <c r="I125" i="22"/>
  <c r="I124" i="22"/>
  <c r="J122" i="22"/>
  <c r="I120" i="22"/>
  <c r="K120" i="22" s="1"/>
  <c r="I119" i="22"/>
  <c r="K119" i="22" s="1"/>
  <c r="I118" i="22"/>
  <c r="K118" i="22" s="1"/>
  <c r="I117" i="22"/>
  <c r="K117" i="22" s="1"/>
  <c r="I116" i="22"/>
  <c r="K116" i="22" s="1"/>
  <c r="I115" i="22"/>
  <c r="K115" i="22" s="1"/>
  <c r="I114" i="22"/>
  <c r="K114" i="22" s="1"/>
  <c r="I113" i="22"/>
  <c r="I112" i="22"/>
  <c r="K112" i="22" s="1"/>
  <c r="J110" i="22"/>
  <c r="I108" i="22"/>
  <c r="K108" i="22" s="1"/>
  <c r="I107" i="22"/>
  <c r="K107" i="22" s="1"/>
  <c r="I106" i="22"/>
  <c r="K106" i="22" s="1"/>
  <c r="I105" i="22"/>
  <c r="K105" i="22" s="1"/>
  <c r="I104" i="22"/>
  <c r="K104" i="22" s="1"/>
  <c r="I103" i="22"/>
  <c r="K103" i="22" s="1"/>
  <c r="J101" i="22"/>
  <c r="I99" i="22"/>
  <c r="K99" i="22" s="1"/>
  <c r="I98" i="22"/>
  <c r="K98" i="22" s="1"/>
  <c r="I97" i="22"/>
  <c r="K97" i="22" s="1"/>
  <c r="I96" i="22"/>
  <c r="K96" i="22" s="1"/>
  <c r="I95" i="22"/>
  <c r="K95" i="22" s="1"/>
  <c r="I94" i="22"/>
  <c r="K94" i="22" s="1"/>
  <c r="I93" i="22"/>
  <c r="K93" i="22" s="1"/>
  <c r="I92" i="22"/>
  <c r="K92" i="22" s="1"/>
  <c r="I91" i="22"/>
  <c r="K91" i="22" s="1"/>
  <c r="J89" i="22"/>
  <c r="I87" i="22"/>
  <c r="K87" i="22" s="1"/>
  <c r="I86" i="22"/>
  <c r="K86" i="22" s="1"/>
  <c r="I85" i="22"/>
  <c r="K85" i="22" s="1"/>
  <c r="I84" i="22"/>
  <c r="K84" i="22" s="1"/>
  <c r="I83" i="22"/>
  <c r="K83" i="22" s="1"/>
  <c r="I82" i="22"/>
  <c r="K82" i="22" s="1"/>
  <c r="I81" i="22"/>
  <c r="K81" i="22" s="1"/>
  <c r="I80" i="22"/>
  <c r="K80" i="22" s="1"/>
  <c r="I79" i="22"/>
  <c r="K79" i="22" s="1"/>
  <c r="I78" i="22"/>
  <c r="K78" i="22" s="1"/>
  <c r="I77" i="22"/>
  <c r="K77" i="22" s="1"/>
  <c r="I76" i="22"/>
  <c r="K76" i="22" s="1"/>
  <c r="I75" i="22"/>
  <c r="K75" i="22" s="1"/>
  <c r="I74" i="22"/>
  <c r="K74" i="22" s="1"/>
  <c r="I73" i="22"/>
  <c r="K73" i="22" s="1"/>
  <c r="I72" i="22"/>
  <c r="K72" i="22" s="1"/>
  <c r="I71" i="22"/>
  <c r="K71" i="22" s="1"/>
  <c r="I70" i="22"/>
  <c r="K70" i="22" s="1"/>
  <c r="I69" i="22"/>
  <c r="K69" i="22" s="1"/>
  <c r="I68" i="22"/>
  <c r="K68" i="22" s="1"/>
  <c r="I67" i="22"/>
  <c r="K67" i="22" s="1"/>
  <c r="I66" i="22"/>
  <c r="K66" i="22" s="1"/>
  <c r="I65" i="22"/>
  <c r="K65" i="22" s="1"/>
  <c r="I64" i="22"/>
  <c r="K64" i="22" s="1"/>
  <c r="I63" i="22"/>
  <c r="K63" i="22" s="1"/>
  <c r="I62" i="22"/>
  <c r="K62" i="22" s="1"/>
  <c r="I61" i="22"/>
  <c r="K61" i="22" s="1"/>
  <c r="I60" i="22"/>
  <c r="K60" i="22" s="1"/>
  <c r="I59" i="22"/>
  <c r="K59" i="22" s="1"/>
  <c r="I58" i="22"/>
  <c r="K58" i="22" s="1"/>
  <c r="I57" i="22"/>
  <c r="K57" i="22" s="1"/>
  <c r="I56" i="22"/>
  <c r="K56" i="22" s="1"/>
  <c r="I55" i="22"/>
  <c r="K55" i="22" s="1"/>
  <c r="I54" i="22"/>
  <c r="K54" i="22" s="1"/>
  <c r="I53" i="22"/>
  <c r="K53" i="22" s="1"/>
  <c r="I52" i="22"/>
  <c r="K52" i="22" s="1"/>
  <c r="I51" i="22"/>
  <c r="K51" i="22" s="1"/>
  <c r="I50" i="22"/>
  <c r="K50" i="22" s="1"/>
  <c r="I49" i="22"/>
  <c r="K49" i="22" s="1"/>
  <c r="I48" i="22"/>
  <c r="K48" i="22" s="1"/>
  <c r="I47" i="22"/>
  <c r="K47" i="22" s="1"/>
  <c r="I46" i="22"/>
  <c r="K46" i="22" s="1"/>
  <c r="I45" i="22"/>
  <c r="K45" i="22" s="1"/>
  <c r="I44" i="22"/>
  <c r="K44" i="22" s="1"/>
  <c r="I43" i="22"/>
  <c r="K43" i="22" s="1"/>
  <c r="I42" i="22"/>
  <c r="K42" i="22" s="1"/>
  <c r="C42" i="22"/>
  <c r="C43" i="22" s="1"/>
  <c r="C44" i="22" s="1"/>
  <c r="C45" i="22" s="1"/>
  <c r="C46" i="22" s="1"/>
  <c r="C47" i="22" s="1"/>
  <c r="C48" i="22" s="1"/>
  <c r="C49" i="22" s="1"/>
  <c r="C50" i="22" s="1"/>
  <c r="C51" i="22" s="1"/>
  <c r="C52" i="22" s="1"/>
  <c r="C53" i="22" s="1"/>
  <c r="C54" i="22" s="1"/>
  <c r="C55" i="22" s="1"/>
  <c r="C56" i="22" s="1"/>
  <c r="C57" i="22" s="1"/>
  <c r="C58" i="22" s="1"/>
  <c r="C59" i="22" s="1"/>
  <c r="C60" i="22" s="1"/>
  <c r="C61" i="22" s="1"/>
  <c r="C62" i="22" s="1"/>
  <c r="C63" i="22" s="1"/>
  <c r="C64" i="22" s="1"/>
  <c r="C65" i="22" s="1"/>
  <c r="C66" i="22" s="1"/>
  <c r="C67" i="22" s="1"/>
  <c r="C68" i="22" s="1"/>
  <c r="C69" i="22" s="1"/>
  <c r="C70" i="22" s="1"/>
  <c r="C71" i="22" s="1"/>
  <c r="C72" i="22" s="1"/>
  <c r="C73" i="22" s="1"/>
  <c r="C74" i="22" s="1"/>
  <c r="C75" i="22" s="1"/>
  <c r="C76" i="22" s="1"/>
  <c r="I41" i="22"/>
  <c r="K41" i="22" s="1"/>
  <c r="J39" i="22"/>
  <c r="I37" i="22"/>
  <c r="K37" i="22" s="1"/>
  <c r="I36" i="22"/>
  <c r="K36" i="22" s="1"/>
  <c r="I35" i="22"/>
  <c r="K35" i="22" s="1"/>
  <c r="I34" i="22"/>
  <c r="K34" i="22" s="1"/>
  <c r="I33" i="22"/>
  <c r="K33" i="22" s="1"/>
  <c r="I32" i="22"/>
  <c r="K32" i="22" s="1"/>
  <c r="I31" i="22"/>
  <c r="K31" i="22" s="1"/>
  <c r="I30" i="22"/>
  <c r="K30" i="22" s="1"/>
  <c r="I29" i="22"/>
  <c r="K29" i="22" s="1"/>
  <c r="I28" i="22"/>
  <c r="K28" i="22" s="1"/>
  <c r="I27" i="22"/>
  <c r="K27" i="22" s="1"/>
  <c r="I26" i="22"/>
  <c r="K26" i="22" s="1"/>
  <c r="I25" i="22"/>
  <c r="K25" i="22" s="1"/>
  <c r="I24" i="22"/>
  <c r="K24" i="22" s="1"/>
  <c r="I23" i="22"/>
  <c r="K23" i="22" s="1"/>
  <c r="I21" i="22"/>
  <c r="K21" i="22" s="1"/>
  <c r="I20" i="22"/>
  <c r="K20" i="22" s="1"/>
  <c r="I19" i="22"/>
  <c r="K19" i="22" s="1"/>
  <c r="I18" i="22"/>
  <c r="K18" i="22" s="1"/>
  <c r="I17" i="22"/>
  <c r="K17" i="22" s="1"/>
  <c r="I16" i="22"/>
  <c r="K16" i="22" s="1"/>
  <c r="I15" i="22"/>
  <c r="K15" i="22" s="1"/>
  <c r="I14" i="22"/>
  <c r="K14" i="22" s="1"/>
  <c r="I13" i="22"/>
  <c r="K13" i="22" s="1"/>
  <c r="I12" i="22"/>
  <c r="K12" i="22" s="1"/>
  <c r="I11" i="22"/>
  <c r="K11" i="22" s="1"/>
  <c r="I10" i="22"/>
  <c r="K10" i="22" s="1"/>
  <c r="I9" i="22"/>
  <c r="K9" i="22" s="1"/>
  <c r="I8" i="22"/>
  <c r="K8" i="22" s="1"/>
  <c r="I7" i="22"/>
  <c r="K7" i="22" s="1"/>
  <c r="I6" i="22"/>
  <c r="K6" i="22" s="1"/>
  <c r="I5" i="22"/>
  <c r="K5" i="22" s="1"/>
  <c r="I124" i="21"/>
  <c r="I125" i="21"/>
  <c r="I126" i="21"/>
  <c r="I127" i="21"/>
  <c r="I128" i="21"/>
  <c r="I171" i="24" l="1"/>
  <c r="I165" i="24"/>
  <c r="I39" i="24"/>
  <c r="I122" i="24"/>
  <c r="I101" i="24"/>
  <c r="K113" i="24"/>
  <c r="K122" i="24" s="1"/>
  <c r="K91" i="24"/>
  <c r="K110" i="24"/>
  <c r="K101" i="24"/>
  <c r="K5" i="24"/>
  <c r="K39" i="24" s="1"/>
  <c r="K89" i="24"/>
  <c r="I89" i="24"/>
  <c r="I110" i="24"/>
  <c r="I165" i="23"/>
  <c r="I171" i="23"/>
  <c r="I101" i="23"/>
  <c r="I110" i="23"/>
  <c r="K91" i="23"/>
  <c r="K101" i="23" s="1"/>
  <c r="I89" i="23"/>
  <c r="I39" i="23"/>
  <c r="K122" i="23"/>
  <c r="K39" i="23"/>
  <c r="K41" i="23"/>
  <c r="K89" i="23" s="1"/>
  <c r="K103" i="23"/>
  <c r="K110" i="23" s="1"/>
  <c r="I122" i="23"/>
  <c r="I171" i="22"/>
  <c r="I122" i="22"/>
  <c r="I165" i="22"/>
  <c r="K113" i="22"/>
  <c r="K122" i="22" s="1"/>
  <c r="K110" i="22"/>
  <c r="K101" i="22"/>
  <c r="I101" i="22"/>
  <c r="K39" i="22"/>
  <c r="K89" i="22"/>
  <c r="I39" i="22"/>
  <c r="I89" i="22"/>
  <c r="I110" i="22"/>
  <c r="I92" i="21"/>
  <c r="K92" i="21"/>
  <c r="J171" i="21"/>
  <c r="I169" i="21"/>
  <c r="I168" i="21"/>
  <c r="I167" i="21"/>
  <c r="J165" i="21"/>
  <c r="I163" i="21"/>
  <c r="I162" i="21"/>
  <c r="I161" i="21"/>
  <c r="I160" i="21"/>
  <c r="C160" i="21"/>
  <c r="C161" i="21" s="1"/>
  <c r="C162" i="21" s="1"/>
  <c r="I159" i="21"/>
  <c r="C159" i="21"/>
  <c r="I158" i="21"/>
  <c r="I157" i="21"/>
  <c r="I156" i="21"/>
  <c r="I155" i="21"/>
  <c r="I154" i="21"/>
  <c r="I153" i="21"/>
  <c r="I152" i="21"/>
  <c r="I151" i="21"/>
  <c r="I150" i="21"/>
  <c r="I149" i="21"/>
  <c r="I148" i="21"/>
  <c r="I147" i="21"/>
  <c r="I146" i="21"/>
  <c r="I145" i="21"/>
  <c r="I144" i="21"/>
  <c r="I143" i="21"/>
  <c r="I142" i="21"/>
  <c r="I141" i="21"/>
  <c r="I140" i="21"/>
  <c r="I139" i="21"/>
  <c r="I138" i="21"/>
  <c r="I137" i="21"/>
  <c r="I136" i="21"/>
  <c r="I135" i="21"/>
  <c r="I134" i="21"/>
  <c r="I133" i="21"/>
  <c r="I132" i="21"/>
  <c r="I131" i="21"/>
  <c r="I130" i="21"/>
  <c r="I129" i="21"/>
  <c r="J122" i="21"/>
  <c r="I120" i="21"/>
  <c r="K120" i="21" s="1"/>
  <c r="I119" i="21"/>
  <c r="K119" i="21" s="1"/>
  <c r="I118" i="21"/>
  <c r="K118" i="21" s="1"/>
  <c r="I117" i="21"/>
  <c r="K117" i="21" s="1"/>
  <c r="I116" i="21"/>
  <c r="K116" i="21" s="1"/>
  <c r="I115" i="21"/>
  <c r="K115" i="21" s="1"/>
  <c r="I114" i="21"/>
  <c r="K114" i="21" s="1"/>
  <c r="I113" i="21"/>
  <c r="K113" i="21" s="1"/>
  <c r="I112" i="21"/>
  <c r="K112" i="21" s="1"/>
  <c r="J110" i="21"/>
  <c r="I108" i="21"/>
  <c r="K108" i="21" s="1"/>
  <c r="I107" i="21"/>
  <c r="K107" i="21" s="1"/>
  <c r="I106" i="21"/>
  <c r="K106" i="21" s="1"/>
  <c r="I105" i="21"/>
  <c r="K105" i="21" s="1"/>
  <c r="I104" i="21"/>
  <c r="K104" i="21" s="1"/>
  <c r="I103" i="21"/>
  <c r="K103" i="21" s="1"/>
  <c r="J101" i="21"/>
  <c r="I99" i="21"/>
  <c r="K99" i="21" s="1"/>
  <c r="I98" i="21"/>
  <c r="K98" i="21" s="1"/>
  <c r="I97" i="21"/>
  <c r="K97" i="21" s="1"/>
  <c r="I96" i="21"/>
  <c r="K96" i="21" s="1"/>
  <c r="K95" i="21"/>
  <c r="I95" i="21"/>
  <c r="I94" i="21"/>
  <c r="K94" i="21" s="1"/>
  <c r="I93" i="21"/>
  <c r="K93" i="21" s="1"/>
  <c r="I91" i="21"/>
  <c r="K91" i="21" s="1"/>
  <c r="J89" i="21"/>
  <c r="I87" i="21"/>
  <c r="K87" i="21" s="1"/>
  <c r="I86" i="21"/>
  <c r="K86" i="21" s="1"/>
  <c r="I85" i="21"/>
  <c r="K85" i="21" s="1"/>
  <c r="I84" i="21"/>
  <c r="K84" i="21" s="1"/>
  <c r="I83" i="21"/>
  <c r="K83" i="21" s="1"/>
  <c r="K82" i="21"/>
  <c r="I82" i="21"/>
  <c r="I81" i="21"/>
  <c r="K81" i="21" s="1"/>
  <c r="I80" i="21"/>
  <c r="K80" i="21" s="1"/>
  <c r="I79" i="21"/>
  <c r="K79" i="21" s="1"/>
  <c r="I78" i="21"/>
  <c r="K78" i="21" s="1"/>
  <c r="I77" i="21"/>
  <c r="K77" i="21" s="1"/>
  <c r="I76" i="21"/>
  <c r="K76" i="21" s="1"/>
  <c r="I75" i="21"/>
  <c r="K75" i="21" s="1"/>
  <c r="I74" i="21"/>
  <c r="K74" i="21" s="1"/>
  <c r="I73" i="21"/>
  <c r="K73" i="21" s="1"/>
  <c r="I72" i="21"/>
  <c r="K72" i="21" s="1"/>
  <c r="I71" i="21"/>
  <c r="K71" i="21" s="1"/>
  <c r="I70" i="21"/>
  <c r="K70" i="21" s="1"/>
  <c r="I69" i="21"/>
  <c r="K69" i="21" s="1"/>
  <c r="I68" i="21"/>
  <c r="K68" i="21" s="1"/>
  <c r="I67" i="21"/>
  <c r="K67" i="21" s="1"/>
  <c r="K66" i="21"/>
  <c r="I66" i="21"/>
  <c r="I65" i="21"/>
  <c r="K65" i="21" s="1"/>
  <c r="I64" i="21"/>
  <c r="K64" i="21" s="1"/>
  <c r="I63" i="21"/>
  <c r="K63" i="21" s="1"/>
  <c r="I62" i="21"/>
  <c r="K62" i="21" s="1"/>
  <c r="I61" i="21"/>
  <c r="K61" i="21" s="1"/>
  <c r="I60" i="21"/>
  <c r="K60" i="21" s="1"/>
  <c r="I59" i="21"/>
  <c r="K59" i="21" s="1"/>
  <c r="I58" i="21"/>
  <c r="K58" i="21" s="1"/>
  <c r="I57" i="21"/>
  <c r="K57" i="21" s="1"/>
  <c r="I56" i="21"/>
  <c r="K56" i="21" s="1"/>
  <c r="I55" i="21"/>
  <c r="K55" i="21" s="1"/>
  <c r="I54" i="21"/>
  <c r="K54" i="21" s="1"/>
  <c r="I53" i="21"/>
  <c r="K53" i="21" s="1"/>
  <c r="I52" i="21"/>
  <c r="K52" i="21" s="1"/>
  <c r="I51" i="21"/>
  <c r="K51" i="21" s="1"/>
  <c r="I50" i="21"/>
  <c r="K50" i="21" s="1"/>
  <c r="I49" i="21"/>
  <c r="K49" i="21" s="1"/>
  <c r="I48" i="21"/>
  <c r="K48" i="21" s="1"/>
  <c r="I47" i="21"/>
  <c r="K47" i="21" s="1"/>
  <c r="I46" i="21"/>
  <c r="K46" i="21" s="1"/>
  <c r="I45" i="21"/>
  <c r="K45" i="21" s="1"/>
  <c r="I44" i="21"/>
  <c r="K44" i="21" s="1"/>
  <c r="C44" i="21"/>
  <c r="C45" i="21" s="1"/>
  <c r="C46" i="21" s="1"/>
  <c r="C47" i="21" s="1"/>
  <c r="C48" i="21" s="1"/>
  <c r="C49" i="21" s="1"/>
  <c r="C50" i="21" s="1"/>
  <c r="C51" i="21" s="1"/>
  <c r="C52" i="21" s="1"/>
  <c r="C53" i="21" s="1"/>
  <c r="C54" i="21" s="1"/>
  <c r="C55" i="21" s="1"/>
  <c r="C56" i="21" s="1"/>
  <c r="C57" i="21" s="1"/>
  <c r="C58" i="21" s="1"/>
  <c r="C59" i="21" s="1"/>
  <c r="C60" i="21" s="1"/>
  <c r="C61" i="21" s="1"/>
  <c r="C62" i="21" s="1"/>
  <c r="C63" i="21" s="1"/>
  <c r="C64" i="21" s="1"/>
  <c r="C65" i="21" s="1"/>
  <c r="C66" i="21" s="1"/>
  <c r="C67" i="21" s="1"/>
  <c r="C68" i="21" s="1"/>
  <c r="C69" i="21" s="1"/>
  <c r="C70" i="21" s="1"/>
  <c r="C71" i="21" s="1"/>
  <c r="C72" i="21" s="1"/>
  <c r="C73" i="21" s="1"/>
  <c r="C74" i="21" s="1"/>
  <c r="C75" i="21" s="1"/>
  <c r="C76" i="21" s="1"/>
  <c r="C77" i="21" s="1"/>
  <c r="C78" i="21" s="1"/>
  <c r="C79" i="21" s="1"/>
  <c r="C80" i="21" s="1"/>
  <c r="C81" i="21" s="1"/>
  <c r="C82" i="21" s="1"/>
  <c r="C83" i="21" s="1"/>
  <c r="C84" i="21" s="1"/>
  <c r="C85" i="21" s="1"/>
  <c r="C86" i="21" s="1"/>
  <c r="C87" i="21" s="1"/>
  <c r="I43" i="21"/>
  <c r="K43" i="21" s="1"/>
  <c r="C43" i="21"/>
  <c r="I42" i="21"/>
  <c r="K42" i="21" s="1"/>
  <c r="C42" i="21"/>
  <c r="I41" i="21"/>
  <c r="K41" i="21" s="1"/>
  <c r="C41" i="21"/>
  <c r="I40" i="21"/>
  <c r="K40" i="21" s="1"/>
  <c r="J38" i="21"/>
  <c r="I36" i="21"/>
  <c r="K36" i="21" s="1"/>
  <c r="I35" i="21"/>
  <c r="K35" i="21" s="1"/>
  <c r="I34" i="21"/>
  <c r="K34" i="21" s="1"/>
  <c r="I33" i="21"/>
  <c r="K33" i="21" s="1"/>
  <c r="I32" i="21"/>
  <c r="K32" i="21" s="1"/>
  <c r="I31" i="21"/>
  <c r="K31" i="21" s="1"/>
  <c r="I30" i="21"/>
  <c r="K30" i="21" s="1"/>
  <c r="I29" i="21"/>
  <c r="K29" i="21" s="1"/>
  <c r="I28" i="21"/>
  <c r="K28" i="21" s="1"/>
  <c r="I27" i="21"/>
  <c r="K27" i="21" s="1"/>
  <c r="I26" i="21"/>
  <c r="K26" i="21" s="1"/>
  <c r="I25" i="21"/>
  <c r="K25" i="21" s="1"/>
  <c r="I24" i="21"/>
  <c r="K24" i="21" s="1"/>
  <c r="I23" i="21"/>
  <c r="K23" i="21" s="1"/>
  <c r="I22" i="21"/>
  <c r="K22" i="21" s="1"/>
  <c r="I21" i="21"/>
  <c r="K21" i="21" s="1"/>
  <c r="I20" i="21"/>
  <c r="K20" i="21" s="1"/>
  <c r="I19" i="21"/>
  <c r="K19" i="21" s="1"/>
  <c r="I18" i="21"/>
  <c r="K18" i="21" s="1"/>
  <c r="I17" i="21"/>
  <c r="K17" i="21" s="1"/>
  <c r="I16" i="21"/>
  <c r="K16" i="21" s="1"/>
  <c r="I15" i="21"/>
  <c r="K15" i="21" s="1"/>
  <c r="I14" i="21"/>
  <c r="K14" i="21" s="1"/>
  <c r="I13" i="21"/>
  <c r="K13" i="21" s="1"/>
  <c r="I12" i="21"/>
  <c r="K12" i="21" s="1"/>
  <c r="I11" i="21"/>
  <c r="K11" i="21" s="1"/>
  <c r="I10" i="21"/>
  <c r="K10" i="21" s="1"/>
  <c r="I9" i="21"/>
  <c r="K9" i="21" s="1"/>
  <c r="I8" i="21"/>
  <c r="K8" i="21" s="1"/>
  <c r="I7" i="21"/>
  <c r="K7" i="21" s="1"/>
  <c r="I6" i="21"/>
  <c r="K6" i="21" s="1"/>
  <c r="I5" i="21"/>
  <c r="J38" i="20"/>
  <c r="J89" i="20"/>
  <c r="J101" i="20"/>
  <c r="J110" i="20"/>
  <c r="J171" i="20"/>
  <c r="I169" i="20"/>
  <c r="I168" i="20"/>
  <c r="I167" i="20"/>
  <c r="J165" i="20"/>
  <c r="I163" i="20"/>
  <c r="I162" i="20"/>
  <c r="I161" i="20"/>
  <c r="I160" i="20"/>
  <c r="I159" i="20"/>
  <c r="C159" i="20"/>
  <c r="C160" i="20" s="1"/>
  <c r="C161" i="20" s="1"/>
  <c r="C162" i="20" s="1"/>
  <c r="I158" i="20"/>
  <c r="I157" i="20"/>
  <c r="I156" i="20"/>
  <c r="I155" i="20"/>
  <c r="I154" i="20"/>
  <c r="I153" i="20"/>
  <c r="I152" i="20"/>
  <c r="I151" i="20"/>
  <c r="I150" i="20"/>
  <c r="I149" i="20"/>
  <c r="I148" i="20"/>
  <c r="I147" i="20"/>
  <c r="I146" i="20"/>
  <c r="I145" i="20"/>
  <c r="I144" i="20"/>
  <c r="I143" i="20"/>
  <c r="I142" i="20"/>
  <c r="I141" i="20"/>
  <c r="I140" i="20"/>
  <c r="I139" i="20"/>
  <c r="I138" i="20"/>
  <c r="I137" i="20"/>
  <c r="I136" i="20"/>
  <c r="I135" i="20"/>
  <c r="I134" i="20"/>
  <c r="I133" i="20"/>
  <c r="I132" i="20"/>
  <c r="I131" i="20"/>
  <c r="I130" i="20"/>
  <c r="I129" i="20"/>
  <c r="I128" i="20"/>
  <c r="I127" i="20"/>
  <c r="I126" i="20"/>
  <c r="I125" i="20"/>
  <c r="I124" i="20"/>
  <c r="J122" i="20"/>
  <c r="I120" i="20"/>
  <c r="K120" i="20" s="1"/>
  <c r="I119" i="20"/>
  <c r="K119" i="20" s="1"/>
  <c r="I118" i="20"/>
  <c r="K118" i="20" s="1"/>
  <c r="I117" i="20"/>
  <c r="K117" i="20" s="1"/>
  <c r="I116" i="20"/>
  <c r="K116" i="20" s="1"/>
  <c r="I115" i="20"/>
  <c r="K115" i="20" s="1"/>
  <c r="I114" i="20"/>
  <c r="K114" i="20" s="1"/>
  <c r="I113" i="20"/>
  <c r="K113" i="20" s="1"/>
  <c r="I112" i="20"/>
  <c r="K112" i="20" s="1"/>
  <c r="I108" i="20"/>
  <c r="K108" i="20" s="1"/>
  <c r="I107" i="20"/>
  <c r="K107" i="20" s="1"/>
  <c r="I106" i="20"/>
  <c r="K106" i="20" s="1"/>
  <c r="I105" i="20"/>
  <c r="K105" i="20" s="1"/>
  <c r="I104" i="20"/>
  <c r="K104" i="20" s="1"/>
  <c r="I103" i="20"/>
  <c r="K103" i="20" s="1"/>
  <c r="I99" i="20"/>
  <c r="K99" i="20" s="1"/>
  <c r="I98" i="20"/>
  <c r="K98" i="20" s="1"/>
  <c r="I97" i="20"/>
  <c r="K97" i="20" s="1"/>
  <c r="I96" i="20"/>
  <c r="K96" i="20" s="1"/>
  <c r="I95" i="20"/>
  <c r="K95" i="20" s="1"/>
  <c r="I94" i="20"/>
  <c r="K94" i="20" s="1"/>
  <c r="I93" i="20"/>
  <c r="K93" i="20" s="1"/>
  <c r="I92" i="20"/>
  <c r="K92" i="20" s="1"/>
  <c r="I91" i="20"/>
  <c r="K91" i="20" s="1"/>
  <c r="I87" i="20"/>
  <c r="K87" i="20" s="1"/>
  <c r="I86" i="20"/>
  <c r="K86" i="20" s="1"/>
  <c r="I85" i="20"/>
  <c r="K85" i="20" s="1"/>
  <c r="I84" i="20"/>
  <c r="K84" i="20" s="1"/>
  <c r="I83" i="20"/>
  <c r="K83" i="20" s="1"/>
  <c r="I82" i="20"/>
  <c r="K82" i="20" s="1"/>
  <c r="I81" i="20"/>
  <c r="K81" i="20" s="1"/>
  <c r="I80" i="20"/>
  <c r="K80" i="20" s="1"/>
  <c r="I79" i="20"/>
  <c r="K79" i="20" s="1"/>
  <c r="I78" i="20"/>
  <c r="K78" i="20" s="1"/>
  <c r="I77" i="20"/>
  <c r="K77" i="20" s="1"/>
  <c r="I76" i="20"/>
  <c r="K76" i="20" s="1"/>
  <c r="I75" i="20"/>
  <c r="K75" i="20" s="1"/>
  <c r="I74" i="20"/>
  <c r="K74" i="20" s="1"/>
  <c r="I73" i="20"/>
  <c r="K73" i="20" s="1"/>
  <c r="I72" i="20"/>
  <c r="K72" i="20" s="1"/>
  <c r="I71" i="20"/>
  <c r="K71" i="20" s="1"/>
  <c r="I70" i="20"/>
  <c r="K70" i="20" s="1"/>
  <c r="I69" i="20"/>
  <c r="K69" i="20" s="1"/>
  <c r="I68" i="20"/>
  <c r="K68" i="20" s="1"/>
  <c r="I67" i="20"/>
  <c r="K67" i="20" s="1"/>
  <c r="I66" i="20"/>
  <c r="K66" i="20" s="1"/>
  <c r="I65" i="20"/>
  <c r="K65" i="20" s="1"/>
  <c r="I64" i="20"/>
  <c r="K64" i="20" s="1"/>
  <c r="I63" i="20"/>
  <c r="K63" i="20" s="1"/>
  <c r="I62" i="20"/>
  <c r="K62" i="20" s="1"/>
  <c r="I61" i="20"/>
  <c r="K61" i="20" s="1"/>
  <c r="I60" i="20"/>
  <c r="K60" i="20" s="1"/>
  <c r="I59" i="20"/>
  <c r="K59" i="20" s="1"/>
  <c r="I58" i="20"/>
  <c r="K58" i="20" s="1"/>
  <c r="I57" i="20"/>
  <c r="K57" i="20" s="1"/>
  <c r="I56" i="20"/>
  <c r="K56" i="20" s="1"/>
  <c r="I55" i="20"/>
  <c r="K55" i="20" s="1"/>
  <c r="I54" i="20"/>
  <c r="K54" i="20" s="1"/>
  <c r="I53" i="20"/>
  <c r="K53" i="20" s="1"/>
  <c r="I52" i="20"/>
  <c r="K52" i="20" s="1"/>
  <c r="I51" i="20"/>
  <c r="K51" i="20" s="1"/>
  <c r="I50" i="20"/>
  <c r="K50" i="20" s="1"/>
  <c r="I49" i="20"/>
  <c r="K49" i="20" s="1"/>
  <c r="I48" i="20"/>
  <c r="K48" i="20" s="1"/>
  <c r="I47" i="20"/>
  <c r="K47" i="20" s="1"/>
  <c r="I46" i="20"/>
  <c r="K46" i="20" s="1"/>
  <c r="I45" i="20"/>
  <c r="K45" i="20" s="1"/>
  <c r="I44" i="20"/>
  <c r="K44" i="20" s="1"/>
  <c r="I43" i="20"/>
  <c r="K43" i="20" s="1"/>
  <c r="I42" i="20"/>
  <c r="K42" i="20" s="1"/>
  <c r="I41" i="20"/>
  <c r="C41" i="20"/>
  <c r="C42" i="20" s="1"/>
  <c r="C43" i="20" s="1"/>
  <c r="C44" i="20" s="1"/>
  <c r="C45" i="20" s="1"/>
  <c r="C46" i="20" s="1"/>
  <c r="C47" i="20" s="1"/>
  <c r="C48" i="20" s="1"/>
  <c r="C49" i="20" s="1"/>
  <c r="C50" i="20" s="1"/>
  <c r="C51" i="20" s="1"/>
  <c r="C52" i="20" s="1"/>
  <c r="C53" i="20" s="1"/>
  <c r="C54" i="20" s="1"/>
  <c r="C55" i="20" s="1"/>
  <c r="C56" i="20" s="1"/>
  <c r="C57" i="20" s="1"/>
  <c r="C58" i="20" s="1"/>
  <c r="C59" i="20" s="1"/>
  <c r="C60" i="20" s="1"/>
  <c r="C61" i="20" s="1"/>
  <c r="C62" i="20" s="1"/>
  <c r="C63" i="20" s="1"/>
  <c r="C64" i="20" s="1"/>
  <c r="C65" i="20" s="1"/>
  <c r="C66" i="20" s="1"/>
  <c r="C67" i="20" s="1"/>
  <c r="C68" i="20" s="1"/>
  <c r="C69" i="20" s="1"/>
  <c r="C70" i="20" s="1"/>
  <c r="C71" i="20" s="1"/>
  <c r="C72" i="20" s="1"/>
  <c r="C73" i="20" s="1"/>
  <c r="C74" i="20" s="1"/>
  <c r="C75" i="20" s="1"/>
  <c r="C76" i="20" s="1"/>
  <c r="C77" i="20" s="1"/>
  <c r="C78" i="20" s="1"/>
  <c r="C79" i="20" s="1"/>
  <c r="C80" i="20" s="1"/>
  <c r="C81" i="20" s="1"/>
  <c r="C82" i="20" s="1"/>
  <c r="C83" i="20" s="1"/>
  <c r="C84" i="20" s="1"/>
  <c r="C85" i="20" s="1"/>
  <c r="C86" i="20" s="1"/>
  <c r="C87" i="20" s="1"/>
  <c r="I40" i="20"/>
  <c r="K40" i="20" s="1"/>
  <c r="I36" i="20"/>
  <c r="K36" i="20" s="1"/>
  <c r="I35" i="20"/>
  <c r="K35" i="20" s="1"/>
  <c r="I34" i="20"/>
  <c r="K34" i="20" s="1"/>
  <c r="I33" i="20"/>
  <c r="K33" i="20" s="1"/>
  <c r="I32" i="20"/>
  <c r="K32" i="20" s="1"/>
  <c r="I31" i="20"/>
  <c r="K31" i="20" s="1"/>
  <c r="I30" i="20"/>
  <c r="K30" i="20" s="1"/>
  <c r="I29" i="20"/>
  <c r="K29" i="20" s="1"/>
  <c r="I28" i="20"/>
  <c r="K28" i="20" s="1"/>
  <c r="I27" i="20"/>
  <c r="K27" i="20" s="1"/>
  <c r="I26" i="20"/>
  <c r="K26" i="20" s="1"/>
  <c r="I25" i="20"/>
  <c r="K25" i="20" s="1"/>
  <c r="I24" i="20"/>
  <c r="K24" i="20" s="1"/>
  <c r="I23" i="20"/>
  <c r="K23" i="20" s="1"/>
  <c r="I22" i="20"/>
  <c r="K22" i="20" s="1"/>
  <c r="I21" i="20"/>
  <c r="K21" i="20" s="1"/>
  <c r="I20" i="20"/>
  <c r="K20" i="20" s="1"/>
  <c r="I19" i="20"/>
  <c r="K19" i="20" s="1"/>
  <c r="I18" i="20"/>
  <c r="K18" i="20" s="1"/>
  <c r="I17" i="20"/>
  <c r="K17" i="20" s="1"/>
  <c r="I16" i="20"/>
  <c r="K16" i="20" s="1"/>
  <c r="I15" i="20"/>
  <c r="K15" i="20" s="1"/>
  <c r="I14" i="20"/>
  <c r="K14" i="20" s="1"/>
  <c r="I13" i="20"/>
  <c r="K13" i="20" s="1"/>
  <c r="I12" i="20"/>
  <c r="K12" i="20" s="1"/>
  <c r="I11" i="20"/>
  <c r="K11" i="20" s="1"/>
  <c r="I10" i="20"/>
  <c r="K10" i="20" s="1"/>
  <c r="I9" i="20"/>
  <c r="K9" i="20" s="1"/>
  <c r="I8" i="20"/>
  <c r="K8" i="20" s="1"/>
  <c r="I7" i="20"/>
  <c r="K7" i="20" s="1"/>
  <c r="I6" i="20"/>
  <c r="K6" i="20" s="1"/>
  <c r="I5" i="20"/>
  <c r="K5" i="20" s="1"/>
  <c r="I25" i="19"/>
  <c r="K25" i="19" s="1"/>
  <c r="I11" i="19"/>
  <c r="K11" i="19" s="1"/>
  <c r="I171" i="21" l="1"/>
  <c r="I165" i="21"/>
  <c r="I38" i="21"/>
  <c r="K101" i="21"/>
  <c r="K89" i="21"/>
  <c r="K110" i="21"/>
  <c r="K122" i="21"/>
  <c r="K5" i="21"/>
  <c r="K38" i="21" s="1"/>
  <c r="I89" i="21"/>
  <c r="I110" i="21"/>
  <c r="I101" i="21"/>
  <c r="I122" i="21"/>
  <c r="I171" i="20"/>
  <c r="I165" i="20"/>
  <c r="K110" i="20"/>
  <c r="K38" i="20"/>
  <c r="K101" i="20"/>
  <c r="I38" i="20"/>
  <c r="K41" i="20"/>
  <c r="K89" i="20" s="1"/>
  <c r="I89" i="20"/>
  <c r="K122" i="20"/>
  <c r="I110" i="20"/>
  <c r="I101" i="20"/>
  <c r="I122" i="20"/>
  <c r="I112" i="19"/>
  <c r="K112" i="19" s="1"/>
  <c r="J171" i="19"/>
  <c r="I169" i="19"/>
  <c r="I168" i="19"/>
  <c r="I167" i="19"/>
  <c r="J165" i="19"/>
  <c r="I163" i="19"/>
  <c r="I162" i="19"/>
  <c r="I161" i="19"/>
  <c r="I160" i="19"/>
  <c r="I159" i="19"/>
  <c r="C159" i="19"/>
  <c r="C160" i="19" s="1"/>
  <c r="C161" i="19" s="1"/>
  <c r="C162" i="19" s="1"/>
  <c r="I158" i="19"/>
  <c r="I157" i="19"/>
  <c r="I156" i="19"/>
  <c r="I155" i="19"/>
  <c r="I154" i="19"/>
  <c r="I153" i="19"/>
  <c r="I152" i="19"/>
  <c r="I151" i="19"/>
  <c r="I150" i="19"/>
  <c r="I149" i="19"/>
  <c r="I148" i="19"/>
  <c r="I147" i="19"/>
  <c r="I146" i="19"/>
  <c r="I145" i="19"/>
  <c r="I144" i="19"/>
  <c r="I143" i="19"/>
  <c r="I142" i="19"/>
  <c r="I141" i="19"/>
  <c r="I140" i="19"/>
  <c r="I139" i="19"/>
  <c r="I138" i="19"/>
  <c r="I137" i="19"/>
  <c r="I136" i="19"/>
  <c r="I135" i="19"/>
  <c r="I134" i="19"/>
  <c r="I133" i="19"/>
  <c r="I132" i="19"/>
  <c r="I131" i="19"/>
  <c r="I130" i="19"/>
  <c r="I129" i="19"/>
  <c r="I128" i="19"/>
  <c r="I127" i="19"/>
  <c r="I126" i="19"/>
  <c r="I125" i="19"/>
  <c r="I124" i="19"/>
  <c r="J122" i="19"/>
  <c r="I120" i="19"/>
  <c r="K120" i="19" s="1"/>
  <c r="I119" i="19"/>
  <c r="K119" i="19" s="1"/>
  <c r="I118" i="19"/>
  <c r="K118" i="19" s="1"/>
  <c r="I117" i="19"/>
  <c r="K117" i="19" s="1"/>
  <c r="I116" i="19"/>
  <c r="K116" i="19" s="1"/>
  <c r="I115" i="19"/>
  <c r="K115" i="19" s="1"/>
  <c r="I114" i="19"/>
  <c r="K114" i="19" s="1"/>
  <c r="I113" i="19"/>
  <c r="K113" i="19" s="1"/>
  <c r="J110" i="19"/>
  <c r="I108" i="19"/>
  <c r="K108" i="19" s="1"/>
  <c r="I107" i="19"/>
  <c r="K107" i="19" s="1"/>
  <c r="I106" i="19"/>
  <c r="K106" i="19" s="1"/>
  <c r="I105" i="19"/>
  <c r="K105" i="19" s="1"/>
  <c r="I104" i="19"/>
  <c r="K104" i="19" s="1"/>
  <c r="I103" i="19"/>
  <c r="K103" i="19" s="1"/>
  <c r="J101" i="19"/>
  <c r="I99" i="19"/>
  <c r="K99" i="19" s="1"/>
  <c r="I98" i="19"/>
  <c r="K98" i="19" s="1"/>
  <c r="I97" i="19"/>
  <c r="K97" i="19" s="1"/>
  <c r="I96" i="19"/>
  <c r="K96" i="19" s="1"/>
  <c r="I95" i="19"/>
  <c r="K95" i="19" s="1"/>
  <c r="I94" i="19"/>
  <c r="K94" i="19" s="1"/>
  <c r="I93" i="19"/>
  <c r="K93" i="19" s="1"/>
  <c r="I92" i="19"/>
  <c r="K92" i="19" s="1"/>
  <c r="I91" i="19"/>
  <c r="J89" i="19"/>
  <c r="I87" i="19"/>
  <c r="K87" i="19" s="1"/>
  <c r="I86" i="19"/>
  <c r="K86" i="19" s="1"/>
  <c r="I85" i="19"/>
  <c r="K85" i="19" s="1"/>
  <c r="I84" i="19"/>
  <c r="K84" i="19" s="1"/>
  <c r="I83" i="19"/>
  <c r="K83" i="19" s="1"/>
  <c r="I82" i="19"/>
  <c r="K82" i="19" s="1"/>
  <c r="I81" i="19"/>
  <c r="K81" i="19" s="1"/>
  <c r="I80" i="19"/>
  <c r="K80" i="19" s="1"/>
  <c r="I79" i="19"/>
  <c r="K79" i="19" s="1"/>
  <c r="I78" i="19"/>
  <c r="K78" i="19" s="1"/>
  <c r="I77" i="19"/>
  <c r="K77" i="19" s="1"/>
  <c r="I76" i="19"/>
  <c r="K76" i="19" s="1"/>
  <c r="I75" i="19"/>
  <c r="K75" i="19" s="1"/>
  <c r="I74" i="19"/>
  <c r="K74" i="19" s="1"/>
  <c r="I73" i="19"/>
  <c r="K73" i="19" s="1"/>
  <c r="I72" i="19"/>
  <c r="K72" i="19" s="1"/>
  <c r="I71" i="19"/>
  <c r="K71" i="19" s="1"/>
  <c r="I70" i="19"/>
  <c r="K70" i="19" s="1"/>
  <c r="I69" i="19"/>
  <c r="K69" i="19" s="1"/>
  <c r="I68" i="19"/>
  <c r="K68" i="19" s="1"/>
  <c r="I67" i="19"/>
  <c r="K67" i="19" s="1"/>
  <c r="I66" i="19"/>
  <c r="K66" i="19" s="1"/>
  <c r="I65" i="19"/>
  <c r="K65" i="19" s="1"/>
  <c r="I64" i="19"/>
  <c r="K64" i="19" s="1"/>
  <c r="I63" i="19"/>
  <c r="K63" i="19" s="1"/>
  <c r="I62" i="19"/>
  <c r="K62" i="19" s="1"/>
  <c r="I61" i="19"/>
  <c r="K61" i="19" s="1"/>
  <c r="I60" i="19"/>
  <c r="K60" i="19" s="1"/>
  <c r="I59" i="19"/>
  <c r="K59" i="19" s="1"/>
  <c r="I58" i="19"/>
  <c r="K58" i="19" s="1"/>
  <c r="I57" i="19"/>
  <c r="K57" i="19" s="1"/>
  <c r="I56" i="19"/>
  <c r="K56" i="19" s="1"/>
  <c r="I55" i="19"/>
  <c r="K55" i="19" s="1"/>
  <c r="I54" i="19"/>
  <c r="K54" i="19" s="1"/>
  <c r="I53" i="19"/>
  <c r="K53" i="19" s="1"/>
  <c r="I52" i="19"/>
  <c r="K52" i="19" s="1"/>
  <c r="I51" i="19"/>
  <c r="K51" i="19" s="1"/>
  <c r="I50" i="19"/>
  <c r="K50" i="19" s="1"/>
  <c r="I49" i="19"/>
  <c r="K49" i="19" s="1"/>
  <c r="I48" i="19"/>
  <c r="K48" i="19" s="1"/>
  <c r="I47" i="19"/>
  <c r="K47" i="19" s="1"/>
  <c r="I46" i="19"/>
  <c r="K46" i="19" s="1"/>
  <c r="I45" i="19"/>
  <c r="K45" i="19" s="1"/>
  <c r="I44" i="19"/>
  <c r="K44" i="19" s="1"/>
  <c r="I43" i="19"/>
  <c r="K43" i="19" s="1"/>
  <c r="I42" i="19"/>
  <c r="K42" i="19" s="1"/>
  <c r="I41" i="19"/>
  <c r="K41" i="19" s="1"/>
  <c r="C41" i="19"/>
  <c r="C42" i="19" s="1"/>
  <c r="C43" i="19" s="1"/>
  <c r="C44" i="19" s="1"/>
  <c r="C45" i="19" s="1"/>
  <c r="C46" i="19" s="1"/>
  <c r="C47" i="19" s="1"/>
  <c r="C48" i="19" s="1"/>
  <c r="C49" i="19" s="1"/>
  <c r="C50" i="19" s="1"/>
  <c r="C51" i="19" s="1"/>
  <c r="C52" i="19" s="1"/>
  <c r="C53" i="19" s="1"/>
  <c r="C54" i="19" s="1"/>
  <c r="C55" i="19" s="1"/>
  <c r="C56" i="19" s="1"/>
  <c r="C57" i="19" s="1"/>
  <c r="C58" i="19" s="1"/>
  <c r="C59" i="19" s="1"/>
  <c r="C60" i="19" s="1"/>
  <c r="C61" i="19" s="1"/>
  <c r="I40" i="19"/>
  <c r="K40" i="19" s="1"/>
  <c r="J38" i="19"/>
  <c r="I36" i="19"/>
  <c r="K36" i="19" s="1"/>
  <c r="I35" i="19"/>
  <c r="K35" i="19" s="1"/>
  <c r="I34" i="19"/>
  <c r="K34" i="19" s="1"/>
  <c r="I33" i="19"/>
  <c r="K33" i="19" s="1"/>
  <c r="I32" i="19"/>
  <c r="K32" i="19" s="1"/>
  <c r="I31" i="19"/>
  <c r="K31" i="19" s="1"/>
  <c r="I30" i="19"/>
  <c r="K30" i="19" s="1"/>
  <c r="I29" i="19"/>
  <c r="K29" i="19" s="1"/>
  <c r="I28" i="19"/>
  <c r="K28" i="19" s="1"/>
  <c r="I27" i="19"/>
  <c r="K27" i="19" s="1"/>
  <c r="I26" i="19"/>
  <c r="K26" i="19" s="1"/>
  <c r="I24" i="19"/>
  <c r="K24" i="19" s="1"/>
  <c r="I23" i="19"/>
  <c r="K23" i="19" s="1"/>
  <c r="I22" i="19"/>
  <c r="K22" i="19" s="1"/>
  <c r="I21" i="19"/>
  <c r="K21" i="19" s="1"/>
  <c r="I20" i="19"/>
  <c r="K20" i="19" s="1"/>
  <c r="I19" i="19"/>
  <c r="K19" i="19" s="1"/>
  <c r="I18" i="19"/>
  <c r="K18" i="19" s="1"/>
  <c r="I17" i="19"/>
  <c r="K17" i="19" s="1"/>
  <c r="I16" i="19"/>
  <c r="K16" i="19" s="1"/>
  <c r="I15" i="19"/>
  <c r="K15" i="19" s="1"/>
  <c r="I14" i="19"/>
  <c r="K14" i="19" s="1"/>
  <c r="I13" i="19"/>
  <c r="K13" i="19" s="1"/>
  <c r="I12" i="19"/>
  <c r="K12" i="19" s="1"/>
  <c r="I10" i="19"/>
  <c r="K10" i="19" s="1"/>
  <c r="I9" i="19"/>
  <c r="K9" i="19" s="1"/>
  <c r="I8" i="19"/>
  <c r="K8" i="19" s="1"/>
  <c r="I7" i="19"/>
  <c r="K7" i="19" s="1"/>
  <c r="I6" i="19"/>
  <c r="K6" i="19" s="1"/>
  <c r="I5" i="19"/>
  <c r="K5" i="19" s="1"/>
  <c r="I163" i="18"/>
  <c r="I34" i="18"/>
  <c r="K34" i="18" s="1"/>
  <c r="I21" i="18"/>
  <c r="K21" i="18" s="1"/>
  <c r="I22" i="18"/>
  <c r="K22" i="18" s="1"/>
  <c r="I23" i="18"/>
  <c r="K23" i="18" s="1"/>
  <c r="I29" i="18"/>
  <c r="K29" i="18" s="1"/>
  <c r="I30" i="18"/>
  <c r="K30" i="18" s="1"/>
  <c r="I15" i="18"/>
  <c r="K15" i="18" s="1"/>
  <c r="J171" i="18"/>
  <c r="I169" i="18"/>
  <c r="I168" i="18"/>
  <c r="I167" i="18"/>
  <c r="K165" i="18"/>
  <c r="J165" i="18"/>
  <c r="I162" i="18"/>
  <c r="I161" i="18"/>
  <c r="I160" i="18"/>
  <c r="I159" i="18"/>
  <c r="C159" i="18"/>
  <c r="C160" i="18" s="1"/>
  <c r="C161" i="18" s="1"/>
  <c r="C162" i="18" s="1"/>
  <c r="I158" i="18"/>
  <c r="I157" i="18"/>
  <c r="I156" i="18"/>
  <c r="I155" i="18"/>
  <c r="I154" i="18"/>
  <c r="I153" i="18"/>
  <c r="I152" i="18"/>
  <c r="I151" i="18"/>
  <c r="I150" i="18"/>
  <c r="I149" i="18"/>
  <c r="I148" i="18"/>
  <c r="I147" i="18"/>
  <c r="I146" i="18"/>
  <c r="I145" i="18"/>
  <c r="I144" i="18"/>
  <c r="I143" i="18"/>
  <c r="I142" i="18"/>
  <c r="I141" i="18"/>
  <c r="I140" i="18"/>
  <c r="I139" i="18"/>
  <c r="I138" i="18"/>
  <c r="I137" i="18"/>
  <c r="I136" i="18"/>
  <c r="I135" i="18"/>
  <c r="I134" i="18"/>
  <c r="I133" i="18"/>
  <c r="I132" i="18"/>
  <c r="I131" i="18"/>
  <c r="I130" i="18"/>
  <c r="I129" i="18"/>
  <c r="I128" i="18"/>
  <c r="I127" i="18"/>
  <c r="I126" i="18"/>
  <c r="I125" i="18"/>
  <c r="I124" i="18"/>
  <c r="J122" i="18"/>
  <c r="I120" i="18"/>
  <c r="K120" i="18" s="1"/>
  <c r="I119" i="18"/>
  <c r="K119" i="18" s="1"/>
  <c r="I118" i="18"/>
  <c r="K118" i="18" s="1"/>
  <c r="I117" i="18"/>
  <c r="K117" i="18" s="1"/>
  <c r="I116" i="18"/>
  <c r="K116" i="18" s="1"/>
  <c r="I115" i="18"/>
  <c r="K115" i="18" s="1"/>
  <c r="I114" i="18"/>
  <c r="K114" i="18" s="1"/>
  <c r="I113" i="18"/>
  <c r="K113" i="18" s="1"/>
  <c r="I112" i="18"/>
  <c r="K112" i="18" s="1"/>
  <c r="J110" i="18"/>
  <c r="I108" i="18"/>
  <c r="K108" i="18" s="1"/>
  <c r="I107" i="18"/>
  <c r="K107" i="18" s="1"/>
  <c r="I106" i="18"/>
  <c r="K106" i="18" s="1"/>
  <c r="I105" i="18"/>
  <c r="K105" i="18" s="1"/>
  <c r="I104" i="18"/>
  <c r="K104" i="18" s="1"/>
  <c r="I103" i="18"/>
  <c r="J101" i="18"/>
  <c r="I99" i="18"/>
  <c r="K99" i="18" s="1"/>
  <c r="I98" i="18"/>
  <c r="K98" i="18" s="1"/>
  <c r="I97" i="18"/>
  <c r="K97" i="18" s="1"/>
  <c r="I96" i="18"/>
  <c r="K96" i="18" s="1"/>
  <c r="I95" i="18"/>
  <c r="K95" i="18" s="1"/>
  <c r="I94" i="18"/>
  <c r="K94" i="18" s="1"/>
  <c r="I93" i="18"/>
  <c r="K93" i="18" s="1"/>
  <c r="I92" i="18"/>
  <c r="K92" i="18" s="1"/>
  <c r="I91" i="18"/>
  <c r="K91" i="18" s="1"/>
  <c r="J89" i="18"/>
  <c r="I87" i="18"/>
  <c r="K87" i="18" s="1"/>
  <c r="I86" i="18"/>
  <c r="K86" i="18" s="1"/>
  <c r="I85" i="18"/>
  <c r="K85" i="18" s="1"/>
  <c r="I84" i="18"/>
  <c r="K84" i="18" s="1"/>
  <c r="I83" i="18"/>
  <c r="K83" i="18" s="1"/>
  <c r="I82" i="18"/>
  <c r="K82" i="18" s="1"/>
  <c r="I81" i="18"/>
  <c r="K81" i="18" s="1"/>
  <c r="I80" i="18"/>
  <c r="K80" i="18" s="1"/>
  <c r="I79" i="18"/>
  <c r="K79" i="18" s="1"/>
  <c r="I78" i="18"/>
  <c r="K78" i="18" s="1"/>
  <c r="I77" i="18"/>
  <c r="K77" i="18" s="1"/>
  <c r="I76" i="18"/>
  <c r="K76" i="18" s="1"/>
  <c r="I75" i="18"/>
  <c r="K75" i="18" s="1"/>
  <c r="I74" i="18"/>
  <c r="K74" i="18" s="1"/>
  <c r="I73" i="18"/>
  <c r="K73" i="18" s="1"/>
  <c r="I72" i="18"/>
  <c r="K72" i="18" s="1"/>
  <c r="I71" i="18"/>
  <c r="K71" i="18" s="1"/>
  <c r="I70" i="18"/>
  <c r="K70" i="18" s="1"/>
  <c r="I69" i="18"/>
  <c r="K69" i="18" s="1"/>
  <c r="I68" i="18"/>
  <c r="K68" i="18" s="1"/>
  <c r="I67" i="18"/>
  <c r="K67" i="18" s="1"/>
  <c r="I66" i="18"/>
  <c r="K66" i="18" s="1"/>
  <c r="I65" i="18"/>
  <c r="K65" i="18" s="1"/>
  <c r="I64" i="18"/>
  <c r="K64" i="18" s="1"/>
  <c r="I63" i="18"/>
  <c r="K63" i="18" s="1"/>
  <c r="I62" i="18"/>
  <c r="K62" i="18" s="1"/>
  <c r="I61" i="18"/>
  <c r="K61" i="18" s="1"/>
  <c r="I60" i="18"/>
  <c r="K60" i="18" s="1"/>
  <c r="I59" i="18"/>
  <c r="K59" i="18" s="1"/>
  <c r="I58" i="18"/>
  <c r="K58" i="18" s="1"/>
  <c r="I57" i="18"/>
  <c r="K57" i="18" s="1"/>
  <c r="I56" i="18"/>
  <c r="K56" i="18" s="1"/>
  <c r="I55" i="18"/>
  <c r="K55" i="18" s="1"/>
  <c r="I54" i="18"/>
  <c r="K54" i="18" s="1"/>
  <c r="I53" i="18"/>
  <c r="K53" i="18" s="1"/>
  <c r="I52" i="18"/>
  <c r="K52" i="18" s="1"/>
  <c r="I51" i="18"/>
  <c r="K51" i="18" s="1"/>
  <c r="I50" i="18"/>
  <c r="K50" i="18" s="1"/>
  <c r="I49" i="18"/>
  <c r="K49" i="18" s="1"/>
  <c r="I48" i="18"/>
  <c r="K48" i="18" s="1"/>
  <c r="I47" i="18"/>
  <c r="K47" i="18" s="1"/>
  <c r="I46" i="18"/>
  <c r="K46" i="18" s="1"/>
  <c r="I45" i="18"/>
  <c r="K45" i="18" s="1"/>
  <c r="I44" i="18"/>
  <c r="K44" i="18" s="1"/>
  <c r="I43" i="18"/>
  <c r="K43" i="18" s="1"/>
  <c r="I42" i="18"/>
  <c r="K42" i="18" s="1"/>
  <c r="I41" i="18"/>
  <c r="K41" i="18" s="1"/>
  <c r="I40" i="18"/>
  <c r="K40" i="18" s="1"/>
  <c r="I39" i="18"/>
  <c r="K39" i="18" s="1"/>
  <c r="C39" i="18"/>
  <c r="C40" i="18" s="1"/>
  <c r="C41" i="18" s="1"/>
  <c r="C42" i="18" s="1"/>
  <c r="C43" i="18" s="1"/>
  <c r="C44" i="18" s="1"/>
  <c r="C45" i="18" s="1"/>
  <c r="C46" i="18" s="1"/>
  <c r="C47" i="18" s="1"/>
  <c r="C48" i="18" s="1"/>
  <c r="C49" i="18" s="1"/>
  <c r="C50" i="18" s="1"/>
  <c r="C51" i="18" s="1"/>
  <c r="C52" i="18" s="1"/>
  <c r="C53" i="18" s="1"/>
  <c r="C54" i="18" s="1"/>
  <c r="C55" i="18" s="1"/>
  <c r="C56" i="18" s="1"/>
  <c r="C57" i="18" s="1"/>
  <c r="C58" i="18" s="1"/>
  <c r="C59" i="18" s="1"/>
  <c r="C60" i="18" s="1"/>
  <c r="C61" i="18" s="1"/>
  <c r="C62" i="18" s="1"/>
  <c r="C63" i="18" s="1"/>
  <c r="C64" i="18" s="1"/>
  <c r="C65" i="18" s="1"/>
  <c r="C66" i="18" s="1"/>
  <c r="C67" i="18" s="1"/>
  <c r="C68" i="18" s="1"/>
  <c r="C69" i="18" s="1"/>
  <c r="C70" i="18" s="1"/>
  <c r="C71" i="18" s="1"/>
  <c r="C72" i="18" s="1"/>
  <c r="C73" i="18" s="1"/>
  <c r="C74" i="18" s="1"/>
  <c r="C75" i="18" s="1"/>
  <c r="C76" i="18" s="1"/>
  <c r="C77" i="18" s="1"/>
  <c r="C78" i="18" s="1"/>
  <c r="C79" i="18" s="1"/>
  <c r="C80" i="18" s="1"/>
  <c r="C81" i="18" s="1"/>
  <c r="C82" i="18" s="1"/>
  <c r="C83" i="18" s="1"/>
  <c r="C84" i="18" s="1"/>
  <c r="C85" i="18" s="1"/>
  <c r="C86" i="18" s="1"/>
  <c r="C87" i="18" s="1"/>
  <c r="I38" i="18"/>
  <c r="J36" i="18"/>
  <c r="I33" i="18"/>
  <c r="K33" i="18" s="1"/>
  <c r="I32" i="18"/>
  <c r="K32" i="18" s="1"/>
  <c r="I31" i="18"/>
  <c r="K31" i="18" s="1"/>
  <c r="I28" i="18"/>
  <c r="K28" i="18" s="1"/>
  <c r="I27" i="18"/>
  <c r="K27" i="18" s="1"/>
  <c r="I26" i="18"/>
  <c r="K26" i="18" s="1"/>
  <c r="I25" i="18"/>
  <c r="K25" i="18" s="1"/>
  <c r="I24" i="18"/>
  <c r="K24" i="18" s="1"/>
  <c r="I20" i="18"/>
  <c r="K20" i="18" s="1"/>
  <c r="I19" i="18"/>
  <c r="K19" i="18" s="1"/>
  <c r="I18" i="18"/>
  <c r="K18" i="18" s="1"/>
  <c r="I17" i="18"/>
  <c r="K17" i="18" s="1"/>
  <c r="I16" i="18"/>
  <c r="K16" i="18" s="1"/>
  <c r="I14" i="18"/>
  <c r="K14" i="18" s="1"/>
  <c r="I13" i="18"/>
  <c r="K13" i="18" s="1"/>
  <c r="I12" i="18"/>
  <c r="K12" i="18" s="1"/>
  <c r="I11" i="18"/>
  <c r="K11" i="18" s="1"/>
  <c r="I10" i="18"/>
  <c r="K10" i="18" s="1"/>
  <c r="I9" i="18"/>
  <c r="K9" i="18" s="1"/>
  <c r="I8" i="18"/>
  <c r="K8" i="18" s="1"/>
  <c r="I7" i="18"/>
  <c r="K7" i="18" s="1"/>
  <c r="I6" i="18"/>
  <c r="K6" i="18" s="1"/>
  <c r="I5" i="18"/>
  <c r="I170" i="17"/>
  <c r="I171" i="17"/>
  <c r="I169" i="17"/>
  <c r="I126" i="17"/>
  <c r="I127" i="17"/>
  <c r="I128" i="17"/>
  <c r="I129" i="17"/>
  <c r="I130" i="17"/>
  <c r="I131" i="17"/>
  <c r="I132" i="17"/>
  <c r="I133" i="17"/>
  <c r="I134" i="17"/>
  <c r="I135" i="17"/>
  <c r="I136" i="17"/>
  <c r="I137" i="17"/>
  <c r="I138" i="17"/>
  <c r="I139" i="17"/>
  <c r="I140" i="17"/>
  <c r="I141" i="17"/>
  <c r="I142" i="17"/>
  <c r="I143" i="17"/>
  <c r="I144" i="17"/>
  <c r="I145" i="17"/>
  <c r="I146" i="17"/>
  <c r="I147" i="17"/>
  <c r="I148" i="17"/>
  <c r="I149" i="17"/>
  <c r="I150" i="17"/>
  <c r="I151" i="17"/>
  <c r="I152" i="17"/>
  <c r="I153" i="17"/>
  <c r="I154" i="17"/>
  <c r="I155" i="17"/>
  <c r="I156" i="17"/>
  <c r="I157" i="17"/>
  <c r="I158" i="17"/>
  <c r="I159" i="17"/>
  <c r="I160" i="17"/>
  <c r="I161" i="17"/>
  <c r="I162" i="17"/>
  <c r="I163" i="17"/>
  <c r="I164" i="17"/>
  <c r="I165" i="17"/>
  <c r="I125" i="17"/>
  <c r="I114" i="17"/>
  <c r="K114" i="17" s="1"/>
  <c r="I115" i="17"/>
  <c r="I116" i="17"/>
  <c r="K116" i="17" s="1"/>
  <c r="I117" i="17"/>
  <c r="K117" i="17" s="1"/>
  <c r="I118" i="17"/>
  <c r="K118" i="17" s="1"/>
  <c r="I119" i="17"/>
  <c r="I120" i="17"/>
  <c r="K120" i="17" s="1"/>
  <c r="I121" i="17"/>
  <c r="K121" i="17" s="1"/>
  <c r="I113" i="17"/>
  <c r="K113" i="17" s="1"/>
  <c r="I105" i="17"/>
  <c r="I106" i="17"/>
  <c r="K106" i="17" s="1"/>
  <c r="I107" i="17"/>
  <c r="K107" i="17" s="1"/>
  <c r="I108" i="17"/>
  <c r="K108" i="17" s="1"/>
  <c r="I109" i="17"/>
  <c r="I104" i="17"/>
  <c r="K104" i="17" s="1"/>
  <c r="I93" i="17"/>
  <c r="K93" i="17" s="1"/>
  <c r="I94" i="17"/>
  <c r="K94" i="17" s="1"/>
  <c r="I95" i="17"/>
  <c r="I96" i="17"/>
  <c r="K96" i="17" s="1"/>
  <c r="I97" i="17"/>
  <c r="K97" i="17" s="1"/>
  <c r="I98" i="17"/>
  <c r="I99" i="17"/>
  <c r="K99" i="17" s="1"/>
  <c r="I100" i="17"/>
  <c r="K100" i="17" s="1"/>
  <c r="I92" i="17"/>
  <c r="K92" i="17" s="1"/>
  <c r="I33" i="17"/>
  <c r="K33" i="17" s="1"/>
  <c r="I34" i="17"/>
  <c r="I35" i="17"/>
  <c r="I36" i="17"/>
  <c r="I37" i="17"/>
  <c r="I38" i="17"/>
  <c r="I39" i="17"/>
  <c r="K39" i="17" s="1"/>
  <c r="I40" i="17"/>
  <c r="K40" i="17" s="1"/>
  <c r="I41" i="17"/>
  <c r="K41" i="17" s="1"/>
  <c r="I42" i="17"/>
  <c r="I43" i="17"/>
  <c r="K43" i="17" s="1"/>
  <c r="I44" i="17"/>
  <c r="K44" i="17" s="1"/>
  <c r="I45" i="17"/>
  <c r="K45" i="17" s="1"/>
  <c r="I46" i="17"/>
  <c r="I47" i="17"/>
  <c r="K47" i="17" s="1"/>
  <c r="I48" i="17"/>
  <c r="K48" i="17" s="1"/>
  <c r="I49" i="17"/>
  <c r="K49" i="17" s="1"/>
  <c r="I50" i="17"/>
  <c r="I51" i="17"/>
  <c r="K51" i="17" s="1"/>
  <c r="I52" i="17"/>
  <c r="K52" i="17" s="1"/>
  <c r="I53" i="17"/>
  <c r="I54" i="17"/>
  <c r="I55" i="17"/>
  <c r="K55" i="17" s="1"/>
  <c r="I56" i="17"/>
  <c r="K56" i="17" s="1"/>
  <c r="I57" i="17"/>
  <c r="K57" i="17" s="1"/>
  <c r="I58" i="17"/>
  <c r="I59" i="17"/>
  <c r="K59" i="17" s="1"/>
  <c r="I60" i="17"/>
  <c r="K60" i="17" s="1"/>
  <c r="I61" i="17"/>
  <c r="I62" i="17"/>
  <c r="K62" i="17" s="1"/>
  <c r="I63" i="17"/>
  <c r="K63" i="17" s="1"/>
  <c r="I64" i="17"/>
  <c r="K64" i="17" s="1"/>
  <c r="I65" i="17"/>
  <c r="I66" i="17"/>
  <c r="K66" i="17" s="1"/>
  <c r="I67" i="17"/>
  <c r="K67" i="17" s="1"/>
  <c r="I68" i="17"/>
  <c r="K68" i="17" s="1"/>
  <c r="I69" i="17"/>
  <c r="K69" i="17" s="1"/>
  <c r="I70" i="17"/>
  <c r="I71" i="17"/>
  <c r="I72" i="17"/>
  <c r="K72" i="17" s="1"/>
  <c r="I73" i="17"/>
  <c r="K73" i="17" s="1"/>
  <c r="I74" i="17"/>
  <c r="I75" i="17"/>
  <c r="K75" i="17" s="1"/>
  <c r="I76" i="17"/>
  <c r="K76" i="17" s="1"/>
  <c r="I77" i="17"/>
  <c r="I78" i="17"/>
  <c r="K78" i="17" s="1"/>
  <c r="I79" i="17"/>
  <c r="K79" i="17" s="1"/>
  <c r="I80" i="17"/>
  <c r="K80" i="17" s="1"/>
  <c r="I81" i="17"/>
  <c r="I82" i="17"/>
  <c r="K82" i="17" s="1"/>
  <c r="I83" i="17"/>
  <c r="K83" i="17" s="1"/>
  <c r="I84" i="17"/>
  <c r="K84" i="17" s="1"/>
  <c r="I85" i="17"/>
  <c r="K85" i="17" s="1"/>
  <c r="I86" i="17"/>
  <c r="I87" i="17"/>
  <c r="K87" i="17" s="1"/>
  <c r="I88" i="17"/>
  <c r="K88" i="17" s="1"/>
  <c r="I32" i="17"/>
  <c r="K32" i="17" s="1"/>
  <c r="I6" i="17"/>
  <c r="I7" i="17"/>
  <c r="K7" i="17" s="1"/>
  <c r="I8" i="17"/>
  <c r="I9" i="17"/>
  <c r="K9" i="17" s="1"/>
  <c r="I10" i="17"/>
  <c r="I11" i="17"/>
  <c r="K11" i="17" s="1"/>
  <c r="I12" i="17"/>
  <c r="K12" i="17" s="1"/>
  <c r="I13" i="17"/>
  <c r="K13" i="17" s="1"/>
  <c r="I14" i="17"/>
  <c r="I15" i="17"/>
  <c r="K15" i="17" s="1"/>
  <c r="I16" i="17"/>
  <c r="K16" i="17" s="1"/>
  <c r="I17" i="17"/>
  <c r="K17" i="17" s="1"/>
  <c r="I18" i="17"/>
  <c r="I19" i="17"/>
  <c r="K19" i="17" s="1"/>
  <c r="I20" i="17"/>
  <c r="K20" i="17" s="1"/>
  <c r="I21" i="17"/>
  <c r="K21" i="17" s="1"/>
  <c r="I22" i="17"/>
  <c r="I23" i="17"/>
  <c r="K23" i="17" s="1"/>
  <c r="I24" i="17"/>
  <c r="I25" i="17"/>
  <c r="K25" i="17" s="1"/>
  <c r="I26" i="17"/>
  <c r="I27" i="17"/>
  <c r="K27" i="17" s="1"/>
  <c r="I5" i="17"/>
  <c r="K71" i="17"/>
  <c r="K95" i="17"/>
  <c r="J173" i="17"/>
  <c r="I173" i="17"/>
  <c r="K167" i="17"/>
  <c r="J167" i="17"/>
  <c r="C161" i="17"/>
  <c r="C162" i="17" s="1"/>
  <c r="C163" i="17" s="1"/>
  <c r="C164" i="17" s="1"/>
  <c r="J123" i="17"/>
  <c r="K119" i="17"/>
  <c r="K115" i="17"/>
  <c r="J111" i="17"/>
  <c r="K109" i="17"/>
  <c r="K105" i="17"/>
  <c r="J102" i="17"/>
  <c r="K98" i="17"/>
  <c r="J90" i="17"/>
  <c r="K86" i="17"/>
  <c r="K81" i="17"/>
  <c r="K77" i="17"/>
  <c r="K74" i="17"/>
  <c r="K70" i="17"/>
  <c r="K65" i="17"/>
  <c r="K61" i="17"/>
  <c r="K58" i="17"/>
  <c r="K54" i="17"/>
  <c r="K53" i="17"/>
  <c r="K50" i="17"/>
  <c r="K46" i="17"/>
  <c r="K42" i="17"/>
  <c r="K38" i="17"/>
  <c r="K37" i="17"/>
  <c r="K34" i="17"/>
  <c r="C34" i="17"/>
  <c r="C35" i="17" s="1"/>
  <c r="C36" i="17" s="1"/>
  <c r="C37" i="17" s="1"/>
  <c r="C38" i="17" s="1"/>
  <c r="C39" i="17" s="1"/>
  <c r="C40" i="17" s="1"/>
  <c r="C41" i="17" s="1"/>
  <c r="C42" i="17" s="1"/>
  <c r="C43" i="17" s="1"/>
  <c r="C44" i="17" s="1"/>
  <c r="C45" i="17" s="1"/>
  <c r="C46" i="17" s="1"/>
  <c r="C47" i="17" s="1"/>
  <c r="C48" i="17" s="1"/>
  <c r="C49" i="17" s="1"/>
  <c r="C50" i="17" s="1"/>
  <c r="C51" i="17" s="1"/>
  <c r="C52" i="17" s="1"/>
  <c r="C53" i="17" s="1"/>
  <c r="C54" i="17" s="1"/>
  <c r="C55" i="17" s="1"/>
  <c r="C56" i="17" s="1"/>
  <c r="C57" i="17" s="1"/>
  <c r="C58" i="17" s="1"/>
  <c r="C59" i="17" s="1"/>
  <c r="C60" i="17" s="1"/>
  <c r="C61" i="17" s="1"/>
  <c r="C62" i="17" s="1"/>
  <c r="C63" i="17" s="1"/>
  <c r="C64" i="17" s="1"/>
  <c r="C65" i="17" s="1"/>
  <c r="C66" i="17" s="1"/>
  <c r="C67" i="17" s="1"/>
  <c r="C68" i="17" s="1"/>
  <c r="C69" i="17" s="1"/>
  <c r="C70" i="17" s="1"/>
  <c r="C71" i="17" s="1"/>
  <c r="C72" i="17" s="1"/>
  <c r="C73" i="17" s="1"/>
  <c r="C74" i="17" s="1"/>
  <c r="C75" i="17" s="1"/>
  <c r="C76" i="17" s="1"/>
  <c r="C77" i="17" s="1"/>
  <c r="C78" i="17" s="1"/>
  <c r="C79" i="17" s="1"/>
  <c r="C80" i="17" s="1"/>
  <c r="C81" i="17" s="1"/>
  <c r="C82" i="17" s="1"/>
  <c r="C83" i="17" s="1"/>
  <c r="C84" i="17" s="1"/>
  <c r="C85" i="17" s="1"/>
  <c r="C86" i="17" s="1"/>
  <c r="C87" i="17" s="1"/>
  <c r="C88" i="17" s="1"/>
  <c r="C33" i="17"/>
  <c r="J30" i="17"/>
  <c r="K26" i="17"/>
  <c r="K24" i="17"/>
  <c r="K22" i="17"/>
  <c r="K18" i="17"/>
  <c r="K14" i="17"/>
  <c r="K10" i="17"/>
  <c r="K8" i="17"/>
  <c r="K6" i="17"/>
  <c r="J173" i="16"/>
  <c r="I171" i="16"/>
  <c r="I170" i="16"/>
  <c r="I169" i="16"/>
  <c r="K167" i="16"/>
  <c r="J167" i="16"/>
  <c r="I165" i="16"/>
  <c r="I164" i="16"/>
  <c r="I163" i="16"/>
  <c r="I162" i="16"/>
  <c r="C162" i="16"/>
  <c r="C163" i="16" s="1"/>
  <c r="C164" i="16" s="1"/>
  <c r="I161" i="16"/>
  <c r="C161" i="16"/>
  <c r="I160" i="16"/>
  <c r="I159" i="16"/>
  <c r="I158" i="16"/>
  <c r="I157" i="16"/>
  <c r="I156" i="16"/>
  <c r="I155" i="16"/>
  <c r="I154" i="16"/>
  <c r="I153" i="16"/>
  <c r="I152" i="16"/>
  <c r="I151" i="16"/>
  <c r="I150" i="16"/>
  <c r="I149" i="16"/>
  <c r="I148" i="16"/>
  <c r="I147" i="16"/>
  <c r="I146" i="16"/>
  <c r="I145" i="16"/>
  <c r="I144" i="16"/>
  <c r="I143" i="16"/>
  <c r="I142" i="16"/>
  <c r="I141" i="16"/>
  <c r="I140" i="16"/>
  <c r="I139" i="16"/>
  <c r="I138" i="16"/>
  <c r="I137" i="16"/>
  <c r="I136" i="16"/>
  <c r="I135" i="16"/>
  <c r="I134" i="16"/>
  <c r="I133" i="16"/>
  <c r="I132" i="16"/>
  <c r="I131" i="16"/>
  <c r="I130" i="16"/>
  <c r="I129" i="16"/>
  <c r="I128" i="16"/>
  <c r="I127" i="16"/>
  <c r="I126" i="16"/>
  <c r="I125" i="16"/>
  <c r="J123" i="16"/>
  <c r="I121" i="16"/>
  <c r="K121" i="16" s="1"/>
  <c r="I120" i="16"/>
  <c r="K120" i="16" s="1"/>
  <c r="I119" i="16"/>
  <c r="K119" i="16" s="1"/>
  <c r="I118" i="16"/>
  <c r="K118" i="16" s="1"/>
  <c r="I117" i="16"/>
  <c r="K117" i="16" s="1"/>
  <c r="I116" i="16"/>
  <c r="K116" i="16" s="1"/>
  <c r="I115" i="16"/>
  <c r="K115" i="16" s="1"/>
  <c r="I114" i="16"/>
  <c r="K114" i="16" s="1"/>
  <c r="I113" i="16"/>
  <c r="I123" i="16" s="1"/>
  <c r="J111" i="16"/>
  <c r="I109" i="16"/>
  <c r="K109" i="16" s="1"/>
  <c r="I108" i="16"/>
  <c r="K108" i="16" s="1"/>
  <c r="I107" i="16"/>
  <c r="K107" i="16" s="1"/>
  <c r="I106" i="16"/>
  <c r="K106" i="16" s="1"/>
  <c r="I105" i="16"/>
  <c r="K105" i="16" s="1"/>
  <c r="I104" i="16"/>
  <c r="K104" i="16" s="1"/>
  <c r="J102" i="16"/>
  <c r="I100" i="16"/>
  <c r="K100" i="16" s="1"/>
  <c r="I99" i="16"/>
  <c r="K99" i="16" s="1"/>
  <c r="I98" i="16"/>
  <c r="K98" i="16" s="1"/>
  <c r="I97" i="16"/>
  <c r="K97" i="16" s="1"/>
  <c r="I96" i="16"/>
  <c r="K96" i="16" s="1"/>
  <c r="I95" i="16"/>
  <c r="K95" i="16" s="1"/>
  <c r="I94" i="16"/>
  <c r="K94" i="16" s="1"/>
  <c r="I93" i="16"/>
  <c r="I102" i="16" s="1"/>
  <c r="I92" i="16"/>
  <c r="K92" i="16" s="1"/>
  <c r="J90" i="16"/>
  <c r="I88" i="16"/>
  <c r="K88" i="16" s="1"/>
  <c r="I87" i="16"/>
  <c r="K87" i="16" s="1"/>
  <c r="I86" i="16"/>
  <c r="K86" i="16" s="1"/>
  <c r="I85" i="16"/>
  <c r="K85" i="16" s="1"/>
  <c r="I84" i="16"/>
  <c r="K84" i="16" s="1"/>
  <c r="I83" i="16"/>
  <c r="K83" i="16" s="1"/>
  <c r="I82" i="16"/>
  <c r="K82" i="16" s="1"/>
  <c r="I81" i="16"/>
  <c r="K81" i="16" s="1"/>
  <c r="I80" i="16"/>
  <c r="K80" i="16" s="1"/>
  <c r="I79" i="16"/>
  <c r="K79" i="16" s="1"/>
  <c r="I78" i="16"/>
  <c r="K78" i="16" s="1"/>
  <c r="I77" i="16"/>
  <c r="K77" i="16" s="1"/>
  <c r="I76" i="16"/>
  <c r="K76" i="16" s="1"/>
  <c r="I75" i="16"/>
  <c r="K75" i="16" s="1"/>
  <c r="I74" i="16"/>
  <c r="K74" i="16" s="1"/>
  <c r="I73" i="16"/>
  <c r="K73" i="16" s="1"/>
  <c r="I72" i="16"/>
  <c r="K72" i="16" s="1"/>
  <c r="I71" i="16"/>
  <c r="K71" i="16" s="1"/>
  <c r="I70" i="16"/>
  <c r="K70" i="16" s="1"/>
  <c r="I69" i="16"/>
  <c r="K69" i="16" s="1"/>
  <c r="I68" i="16"/>
  <c r="K68" i="16" s="1"/>
  <c r="I67" i="16"/>
  <c r="K67" i="16" s="1"/>
  <c r="I66" i="16"/>
  <c r="K66" i="16" s="1"/>
  <c r="I65" i="16"/>
  <c r="K65" i="16" s="1"/>
  <c r="I64" i="16"/>
  <c r="K64" i="16" s="1"/>
  <c r="I63" i="16"/>
  <c r="K63" i="16" s="1"/>
  <c r="I62" i="16"/>
  <c r="K62" i="16" s="1"/>
  <c r="I61" i="16"/>
  <c r="K61" i="16" s="1"/>
  <c r="I60" i="16"/>
  <c r="K60" i="16" s="1"/>
  <c r="I59" i="16"/>
  <c r="K59" i="16" s="1"/>
  <c r="I58" i="16"/>
  <c r="K58" i="16" s="1"/>
  <c r="I57" i="16"/>
  <c r="K57" i="16" s="1"/>
  <c r="I56" i="16"/>
  <c r="K56" i="16" s="1"/>
  <c r="K55" i="16"/>
  <c r="I55" i="16"/>
  <c r="I54" i="16"/>
  <c r="K54" i="16" s="1"/>
  <c r="I53" i="16"/>
  <c r="K53" i="16" s="1"/>
  <c r="I52" i="16"/>
  <c r="K52" i="16" s="1"/>
  <c r="I51" i="16"/>
  <c r="K51" i="16" s="1"/>
  <c r="I50" i="16"/>
  <c r="K50" i="16" s="1"/>
  <c r="I49" i="16"/>
  <c r="K49" i="16" s="1"/>
  <c r="I48" i="16"/>
  <c r="K48" i="16" s="1"/>
  <c r="I47" i="16"/>
  <c r="K47" i="16" s="1"/>
  <c r="I46" i="16"/>
  <c r="K46" i="16" s="1"/>
  <c r="I45" i="16"/>
  <c r="K45" i="16" s="1"/>
  <c r="I44" i="16"/>
  <c r="K44" i="16" s="1"/>
  <c r="I43" i="16"/>
  <c r="K43" i="16" s="1"/>
  <c r="I42" i="16"/>
  <c r="K42" i="16" s="1"/>
  <c r="I41" i="16"/>
  <c r="K41" i="16" s="1"/>
  <c r="I40" i="16"/>
  <c r="K40" i="16" s="1"/>
  <c r="I39" i="16"/>
  <c r="K39" i="16" s="1"/>
  <c r="I38" i="16"/>
  <c r="K38" i="16" s="1"/>
  <c r="I37" i="16"/>
  <c r="K37" i="16" s="1"/>
  <c r="I36" i="16"/>
  <c r="K36" i="16" s="1"/>
  <c r="I35" i="16"/>
  <c r="K35" i="16" s="1"/>
  <c r="I34" i="16"/>
  <c r="K34" i="16" s="1"/>
  <c r="I33" i="16"/>
  <c r="K33" i="16" s="1"/>
  <c r="C33" i="16"/>
  <c r="C34" i="16" s="1"/>
  <c r="C35" i="16" s="1"/>
  <c r="C36" i="16" s="1"/>
  <c r="C37" i="16" s="1"/>
  <c r="C38" i="16" s="1"/>
  <c r="C39" i="16" s="1"/>
  <c r="C40" i="16" s="1"/>
  <c r="C41" i="16" s="1"/>
  <c r="C42" i="16" s="1"/>
  <c r="C43" i="16" s="1"/>
  <c r="C44" i="16" s="1"/>
  <c r="C45" i="16" s="1"/>
  <c r="C46" i="16" s="1"/>
  <c r="C47" i="16" s="1"/>
  <c r="C48" i="16" s="1"/>
  <c r="C49" i="16" s="1"/>
  <c r="C50" i="16" s="1"/>
  <c r="C51" i="16" s="1"/>
  <c r="C52" i="16" s="1"/>
  <c r="C53" i="16" s="1"/>
  <c r="C54" i="16" s="1"/>
  <c r="C55" i="16" s="1"/>
  <c r="C56" i="16" s="1"/>
  <c r="C57" i="16" s="1"/>
  <c r="C58" i="16" s="1"/>
  <c r="C59" i="16" s="1"/>
  <c r="C60" i="16" s="1"/>
  <c r="C61" i="16" s="1"/>
  <c r="C62" i="16" s="1"/>
  <c r="C63" i="16" s="1"/>
  <c r="C64" i="16" s="1"/>
  <c r="C65" i="16" s="1"/>
  <c r="C66" i="16" s="1"/>
  <c r="C67" i="16" s="1"/>
  <c r="C68" i="16" s="1"/>
  <c r="C69" i="16" s="1"/>
  <c r="C70" i="16" s="1"/>
  <c r="C71" i="16" s="1"/>
  <c r="C72" i="16" s="1"/>
  <c r="C73" i="16" s="1"/>
  <c r="C74" i="16" s="1"/>
  <c r="C75" i="16" s="1"/>
  <c r="C76" i="16" s="1"/>
  <c r="C77" i="16" s="1"/>
  <c r="C78" i="16" s="1"/>
  <c r="C79" i="16" s="1"/>
  <c r="C80" i="16" s="1"/>
  <c r="C81" i="16" s="1"/>
  <c r="C82" i="16" s="1"/>
  <c r="C83" i="16" s="1"/>
  <c r="C84" i="16" s="1"/>
  <c r="C85" i="16" s="1"/>
  <c r="C86" i="16" s="1"/>
  <c r="C87" i="16" s="1"/>
  <c r="C88" i="16" s="1"/>
  <c r="I32" i="16"/>
  <c r="K32" i="16" s="1"/>
  <c r="J30" i="16"/>
  <c r="I27" i="16"/>
  <c r="K27" i="16" s="1"/>
  <c r="I26" i="16"/>
  <c r="K26" i="16" s="1"/>
  <c r="I25" i="16"/>
  <c r="K25" i="16" s="1"/>
  <c r="I24" i="16"/>
  <c r="K24" i="16" s="1"/>
  <c r="I23" i="16"/>
  <c r="K23" i="16" s="1"/>
  <c r="I22" i="16"/>
  <c r="K22" i="16" s="1"/>
  <c r="I21" i="16"/>
  <c r="K21" i="16" s="1"/>
  <c r="I20" i="16"/>
  <c r="K20" i="16" s="1"/>
  <c r="I19" i="16"/>
  <c r="K19" i="16" s="1"/>
  <c r="I18" i="16"/>
  <c r="K18" i="16" s="1"/>
  <c r="I17" i="16"/>
  <c r="K17" i="16" s="1"/>
  <c r="I16" i="16"/>
  <c r="K16" i="16" s="1"/>
  <c r="I15" i="16"/>
  <c r="K15" i="16" s="1"/>
  <c r="I14" i="16"/>
  <c r="K14" i="16" s="1"/>
  <c r="I13" i="16"/>
  <c r="K13" i="16" s="1"/>
  <c r="I12" i="16"/>
  <c r="K12" i="16" s="1"/>
  <c r="I11" i="16"/>
  <c r="K11" i="16" s="1"/>
  <c r="I10" i="16"/>
  <c r="K10" i="16" s="1"/>
  <c r="I9" i="16"/>
  <c r="K9" i="16" s="1"/>
  <c r="I8" i="16"/>
  <c r="K8" i="16" s="1"/>
  <c r="I7" i="16"/>
  <c r="K7" i="16" s="1"/>
  <c r="I6" i="16"/>
  <c r="K6" i="16" s="1"/>
  <c r="I5" i="16"/>
  <c r="I92" i="15"/>
  <c r="K92" i="15" s="1"/>
  <c r="I93" i="15"/>
  <c r="K93" i="15" s="1"/>
  <c r="J173" i="15"/>
  <c r="I171" i="15"/>
  <c r="I170" i="15"/>
  <c r="I169" i="15"/>
  <c r="K167" i="15"/>
  <c r="J167" i="15"/>
  <c r="I165" i="15"/>
  <c r="I164" i="15"/>
  <c r="I163" i="15"/>
  <c r="I162" i="15"/>
  <c r="I161" i="15"/>
  <c r="C161" i="15"/>
  <c r="C162" i="15" s="1"/>
  <c r="C163" i="15" s="1"/>
  <c r="C164" i="15" s="1"/>
  <c r="I160" i="15"/>
  <c r="I159" i="15"/>
  <c r="I158" i="15"/>
  <c r="I157" i="15"/>
  <c r="I156" i="15"/>
  <c r="I155" i="15"/>
  <c r="I154" i="15"/>
  <c r="I153" i="15"/>
  <c r="I152" i="15"/>
  <c r="I151" i="15"/>
  <c r="I150" i="15"/>
  <c r="I149" i="15"/>
  <c r="I148" i="15"/>
  <c r="I147" i="15"/>
  <c r="I146" i="15"/>
  <c r="I145" i="15"/>
  <c r="I144" i="15"/>
  <c r="I143" i="15"/>
  <c r="I142" i="15"/>
  <c r="I141" i="15"/>
  <c r="I140" i="15"/>
  <c r="I139" i="15"/>
  <c r="I138" i="15"/>
  <c r="I137" i="15"/>
  <c r="I136" i="15"/>
  <c r="I135" i="15"/>
  <c r="I134" i="15"/>
  <c r="I133" i="15"/>
  <c r="I132" i="15"/>
  <c r="I131" i="15"/>
  <c r="I130" i="15"/>
  <c r="I129" i="15"/>
  <c r="I128" i="15"/>
  <c r="I127" i="15"/>
  <c r="I126" i="15"/>
  <c r="I125" i="15"/>
  <c r="J123" i="15"/>
  <c r="I121" i="15"/>
  <c r="K121" i="15" s="1"/>
  <c r="I120" i="15"/>
  <c r="K120" i="15" s="1"/>
  <c r="K119" i="15"/>
  <c r="I119" i="15"/>
  <c r="I118" i="15"/>
  <c r="K118" i="15" s="1"/>
  <c r="K117" i="15"/>
  <c r="I117" i="15"/>
  <c r="I116" i="15"/>
  <c r="K116" i="15" s="1"/>
  <c r="K115" i="15"/>
  <c r="I115" i="15"/>
  <c r="I114" i="15"/>
  <c r="K114" i="15" s="1"/>
  <c r="K113" i="15"/>
  <c r="I113" i="15"/>
  <c r="J111" i="15"/>
  <c r="I109" i="15"/>
  <c r="K109" i="15" s="1"/>
  <c r="I108" i="15"/>
  <c r="K108" i="15" s="1"/>
  <c r="I107" i="15"/>
  <c r="K107" i="15" s="1"/>
  <c r="I106" i="15"/>
  <c r="K106" i="15" s="1"/>
  <c r="I105" i="15"/>
  <c r="K105" i="15" s="1"/>
  <c r="I104" i="15"/>
  <c r="K104" i="15" s="1"/>
  <c r="J102" i="15"/>
  <c r="I100" i="15"/>
  <c r="K100" i="15" s="1"/>
  <c r="I99" i="15"/>
  <c r="K99" i="15" s="1"/>
  <c r="I98" i="15"/>
  <c r="K98" i="15" s="1"/>
  <c r="I97" i="15"/>
  <c r="K97" i="15" s="1"/>
  <c r="I96" i="15"/>
  <c r="K96" i="15" s="1"/>
  <c r="I95" i="15"/>
  <c r="K95" i="15" s="1"/>
  <c r="I94" i="15"/>
  <c r="K94" i="15" s="1"/>
  <c r="J90" i="15"/>
  <c r="I88" i="15"/>
  <c r="K88" i="15" s="1"/>
  <c r="I87" i="15"/>
  <c r="K87" i="15" s="1"/>
  <c r="I86" i="15"/>
  <c r="K86" i="15" s="1"/>
  <c r="I85" i="15"/>
  <c r="K85" i="15" s="1"/>
  <c r="I84" i="15"/>
  <c r="K84" i="15" s="1"/>
  <c r="I83" i="15"/>
  <c r="K83" i="15" s="1"/>
  <c r="I82" i="15"/>
  <c r="K82" i="15" s="1"/>
  <c r="I81" i="15"/>
  <c r="K81" i="15" s="1"/>
  <c r="I80" i="15"/>
  <c r="K80" i="15" s="1"/>
  <c r="I79" i="15"/>
  <c r="K79" i="15" s="1"/>
  <c r="I78" i="15"/>
  <c r="K78" i="15" s="1"/>
  <c r="I77" i="15"/>
  <c r="K77" i="15" s="1"/>
  <c r="I76" i="15"/>
  <c r="K76" i="15" s="1"/>
  <c r="K75" i="15"/>
  <c r="I75" i="15"/>
  <c r="I74" i="15"/>
  <c r="K74" i="15" s="1"/>
  <c r="I73" i="15"/>
  <c r="K73" i="15" s="1"/>
  <c r="I72" i="15"/>
  <c r="K72" i="15" s="1"/>
  <c r="I71" i="15"/>
  <c r="K71" i="15" s="1"/>
  <c r="I70" i="15"/>
  <c r="K70" i="15" s="1"/>
  <c r="I69" i="15"/>
  <c r="K69" i="15" s="1"/>
  <c r="I68" i="15"/>
  <c r="K68" i="15" s="1"/>
  <c r="K67" i="15"/>
  <c r="I67" i="15"/>
  <c r="I66" i="15"/>
  <c r="K66" i="15" s="1"/>
  <c r="I65" i="15"/>
  <c r="K65" i="15" s="1"/>
  <c r="I64" i="15"/>
  <c r="K64" i="15" s="1"/>
  <c r="I63" i="15"/>
  <c r="K63" i="15" s="1"/>
  <c r="I62" i="15"/>
  <c r="K62" i="15" s="1"/>
  <c r="I61" i="15"/>
  <c r="K61" i="15" s="1"/>
  <c r="I60" i="15"/>
  <c r="K60" i="15" s="1"/>
  <c r="I59" i="15"/>
  <c r="K59" i="15" s="1"/>
  <c r="I58" i="15"/>
  <c r="K58" i="15" s="1"/>
  <c r="I57" i="15"/>
  <c r="K57" i="15" s="1"/>
  <c r="I56" i="15"/>
  <c r="K56" i="15" s="1"/>
  <c r="I55" i="15"/>
  <c r="K55" i="15" s="1"/>
  <c r="I54" i="15"/>
  <c r="K54" i="15" s="1"/>
  <c r="K53" i="15"/>
  <c r="I53" i="15"/>
  <c r="I52" i="15"/>
  <c r="K52" i="15" s="1"/>
  <c r="I51" i="15"/>
  <c r="K51" i="15" s="1"/>
  <c r="I50" i="15"/>
  <c r="K50" i="15" s="1"/>
  <c r="I49" i="15"/>
  <c r="K49" i="15" s="1"/>
  <c r="I48" i="15"/>
  <c r="K48" i="15" s="1"/>
  <c r="I47" i="15"/>
  <c r="K47" i="15" s="1"/>
  <c r="I46" i="15"/>
  <c r="K46" i="15" s="1"/>
  <c r="K45" i="15"/>
  <c r="I45" i="15"/>
  <c r="I44" i="15"/>
  <c r="K44" i="15" s="1"/>
  <c r="K43" i="15"/>
  <c r="I43" i="15"/>
  <c r="I42" i="15"/>
  <c r="K42" i="15" s="1"/>
  <c r="I41" i="15"/>
  <c r="K41" i="15" s="1"/>
  <c r="I40" i="15"/>
  <c r="K40" i="15" s="1"/>
  <c r="I39" i="15"/>
  <c r="K39" i="15" s="1"/>
  <c r="I38" i="15"/>
  <c r="K38" i="15" s="1"/>
  <c r="I37" i="15"/>
  <c r="K37" i="15" s="1"/>
  <c r="I36" i="15"/>
  <c r="K36" i="15" s="1"/>
  <c r="K35" i="15"/>
  <c r="I35" i="15"/>
  <c r="I34" i="15"/>
  <c r="K34" i="15" s="1"/>
  <c r="I33" i="15"/>
  <c r="K33" i="15" s="1"/>
  <c r="C33" i="15"/>
  <c r="C34" i="15" s="1"/>
  <c r="C35" i="15" s="1"/>
  <c r="C36" i="15" s="1"/>
  <c r="C37" i="15" s="1"/>
  <c r="C38" i="15" s="1"/>
  <c r="C39" i="15" s="1"/>
  <c r="C40" i="15" s="1"/>
  <c r="C41" i="15" s="1"/>
  <c r="C42" i="15" s="1"/>
  <c r="C43" i="15" s="1"/>
  <c r="C44" i="15" s="1"/>
  <c r="C45" i="15" s="1"/>
  <c r="C46" i="15" s="1"/>
  <c r="C47" i="15" s="1"/>
  <c r="C48" i="15" s="1"/>
  <c r="C49" i="15" s="1"/>
  <c r="C50" i="15" s="1"/>
  <c r="C51" i="15" s="1"/>
  <c r="C52" i="15" s="1"/>
  <c r="C53" i="15" s="1"/>
  <c r="C54" i="15" s="1"/>
  <c r="C55" i="15" s="1"/>
  <c r="C56" i="15" s="1"/>
  <c r="C57" i="15" s="1"/>
  <c r="C58" i="15" s="1"/>
  <c r="C59" i="15" s="1"/>
  <c r="C60" i="15" s="1"/>
  <c r="C61" i="15" s="1"/>
  <c r="C62" i="15" s="1"/>
  <c r="C63" i="15" s="1"/>
  <c r="C64" i="15" s="1"/>
  <c r="C65" i="15" s="1"/>
  <c r="C66" i="15" s="1"/>
  <c r="C67" i="15" s="1"/>
  <c r="C68" i="15" s="1"/>
  <c r="C69" i="15" s="1"/>
  <c r="C70" i="15" s="1"/>
  <c r="C71" i="15" s="1"/>
  <c r="C72" i="15" s="1"/>
  <c r="C73" i="15" s="1"/>
  <c r="C74" i="15" s="1"/>
  <c r="C75" i="15" s="1"/>
  <c r="C76" i="15" s="1"/>
  <c r="C77" i="15" s="1"/>
  <c r="C78" i="15" s="1"/>
  <c r="C79" i="15" s="1"/>
  <c r="C80" i="15" s="1"/>
  <c r="C81" i="15" s="1"/>
  <c r="C82" i="15" s="1"/>
  <c r="C83" i="15" s="1"/>
  <c r="C84" i="15" s="1"/>
  <c r="C85" i="15" s="1"/>
  <c r="C86" i="15" s="1"/>
  <c r="C87" i="15" s="1"/>
  <c r="C88" i="15" s="1"/>
  <c r="I32" i="15"/>
  <c r="J30" i="15"/>
  <c r="K27" i="15"/>
  <c r="I27" i="15"/>
  <c r="I26" i="15"/>
  <c r="K26" i="15" s="1"/>
  <c r="I25" i="15"/>
  <c r="K25" i="15" s="1"/>
  <c r="I24" i="15"/>
  <c r="K24" i="15" s="1"/>
  <c r="I23" i="15"/>
  <c r="K23" i="15" s="1"/>
  <c r="I22" i="15"/>
  <c r="K22" i="15" s="1"/>
  <c r="I21" i="15"/>
  <c r="K21" i="15" s="1"/>
  <c r="I20" i="15"/>
  <c r="K20" i="15" s="1"/>
  <c r="I19" i="15"/>
  <c r="K19" i="15" s="1"/>
  <c r="I18" i="15"/>
  <c r="K18" i="15" s="1"/>
  <c r="I17" i="15"/>
  <c r="K17" i="15" s="1"/>
  <c r="I16" i="15"/>
  <c r="K16" i="15" s="1"/>
  <c r="I15" i="15"/>
  <c r="K15" i="15" s="1"/>
  <c r="I14" i="15"/>
  <c r="K14" i="15" s="1"/>
  <c r="I13" i="15"/>
  <c r="K13" i="15" s="1"/>
  <c r="I12" i="15"/>
  <c r="K12" i="15" s="1"/>
  <c r="I11" i="15"/>
  <c r="K11" i="15" s="1"/>
  <c r="I10" i="15"/>
  <c r="K10" i="15" s="1"/>
  <c r="I9" i="15"/>
  <c r="K9" i="15" s="1"/>
  <c r="I8" i="15"/>
  <c r="K8" i="15" s="1"/>
  <c r="I7" i="15"/>
  <c r="K7" i="15" s="1"/>
  <c r="I6" i="15"/>
  <c r="K6" i="15" s="1"/>
  <c r="I5" i="15"/>
  <c r="K5" i="15" s="1"/>
  <c r="K173" i="14"/>
  <c r="J173" i="14"/>
  <c r="I171" i="14"/>
  <c r="I170" i="14"/>
  <c r="I169" i="14"/>
  <c r="I173" i="14" s="1"/>
  <c r="K167" i="14"/>
  <c r="J167" i="14"/>
  <c r="I165" i="14"/>
  <c r="I164" i="14"/>
  <c r="I163" i="14"/>
  <c r="I162" i="14"/>
  <c r="C162" i="14"/>
  <c r="C163" i="14" s="1"/>
  <c r="C164" i="14" s="1"/>
  <c r="I161" i="14"/>
  <c r="C161" i="14"/>
  <c r="I160" i="14"/>
  <c r="I159" i="14"/>
  <c r="I158" i="14"/>
  <c r="I157" i="14"/>
  <c r="I156" i="14"/>
  <c r="I155" i="14"/>
  <c r="I154" i="14"/>
  <c r="I153" i="14"/>
  <c r="I152" i="14"/>
  <c r="I151" i="14"/>
  <c r="I150" i="14"/>
  <c r="I149" i="14"/>
  <c r="I148" i="14"/>
  <c r="I147" i="14"/>
  <c r="I146" i="14"/>
  <c r="I145" i="14"/>
  <c r="I144" i="14"/>
  <c r="I143" i="14"/>
  <c r="I142" i="14"/>
  <c r="I141" i="14"/>
  <c r="I140" i="14"/>
  <c r="I139" i="14"/>
  <c r="I138" i="14"/>
  <c r="I137" i="14"/>
  <c r="I136" i="14"/>
  <c r="I135" i="14"/>
  <c r="I134" i="14"/>
  <c r="I133" i="14"/>
  <c r="I132" i="14"/>
  <c r="I131" i="14"/>
  <c r="I130" i="14"/>
  <c r="I129" i="14"/>
  <c r="I128" i="14"/>
  <c r="I127" i="14"/>
  <c r="I126" i="14"/>
  <c r="I125" i="14"/>
  <c r="J123" i="14"/>
  <c r="I121" i="14"/>
  <c r="K121" i="14" s="1"/>
  <c r="K120" i="14"/>
  <c r="I120" i="14"/>
  <c r="I119" i="14"/>
  <c r="K119" i="14" s="1"/>
  <c r="K118" i="14"/>
  <c r="I118" i="14"/>
  <c r="I117" i="14"/>
  <c r="K117" i="14" s="1"/>
  <c r="K116" i="14"/>
  <c r="I116" i="14"/>
  <c r="I115" i="14"/>
  <c r="K115" i="14" s="1"/>
  <c r="K114" i="14"/>
  <c r="I114" i="14"/>
  <c r="I113" i="14"/>
  <c r="I123" i="14" s="1"/>
  <c r="J111" i="14"/>
  <c r="I109" i="14"/>
  <c r="K109" i="14" s="1"/>
  <c r="I108" i="14"/>
  <c r="K108" i="14" s="1"/>
  <c r="I107" i="14"/>
  <c r="K107" i="14" s="1"/>
  <c r="I106" i="14"/>
  <c r="K106" i="14" s="1"/>
  <c r="I105" i="14"/>
  <c r="K105" i="14" s="1"/>
  <c r="I104" i="14"/>
  <c r="K104" i="14" s="1"/>
  <c r="J102" i="14"/>
  <c r="K100" i="14"/>
  <c r="I100" i="14"/>
  <c r="I99" i="14"/>
  <c r="K99" i="14" s="1"/>
  <c r="K98" i="14"/>
  <c r="I98" i="14"/>
  <c r="I97" i="14"/>
  <c r="K97" i="14" s="1"/>
  <c r="K96" i="14"/>
  <c r="I96" i="14"/>
  <c r="I95" i="14"/>
  <c r="K95" i="14" s="1"/>
  <c r="K94" i="14"/>
  <c r="I94" i="14"/>
  <c r="I93" i="14"/>
  <c r="K93" i="14" s="1"/>
  <c r="K92" i="14"/>
  <c r="I92" i="14"/>
  <c r="J90" i="14"/>
  <c r="I88" i="14"/>
  <c r="K88" i="14" s="1"/>
  <c r="K87" i="14"/>
  <c r="I87" i="14"/>
  <c r="I86" i="14"/>
  <c r="K86" i="14" s="1"/>
  <c r="K85" i="14"/>
  <c r="I85" i="14"/>
  <c r="I84" i="14"/>
  <c r="K84" i="14" s="1"/>
  <c r="I83" i="14"/>
  <c r="K83" i="14" s="1"/>
  <c r="I82" i="14"/>
  <c r="K82" i="14" s="1"/>
  <c r="I81" i="14"/>
  <c r="K81" i="14" s="1"/>
  <c r="I80" i="14"/>
  <c r="K80" i="14" s="1"/>
  <c r="K79" i="14"/>
  <c r="I79" i="14"/>
  <c r="I78" i="14"/>
  <c r="K78" i="14" s="1"/>
  <c r="K77" i="14"/>
  <c r="I77" i="14"/>
  <c r="I76" i="14"/>
  <c r="K76" i="14" s="1"/>
  <c r="I75" i="14"/>
  <c r="K75" i="14" s="1"/>
  <c r="I74" i="14"/>
  <c r="K74" i="14" s="1"/>
  <c r="I73" i="14"/>
  <c r="K73" i="14" s="1"/>
  <c r="I72" i="14"/>
  <c r="K72" i="14" s="1"/>
  <c r="K71" i="14"/>
  <c r="I71" i="14"/>
  <c r="I70" i="14"/>
  <c r="K70" i="14" s="1"/>
  <c r="K69" i="14"/>
  <c r="I69" i="14"/>
  <c r="I68" i="14"/>
  <c r="K68" i="14" s="1"/>
  <c r="I67" i="14"/>
  <c r="K67" i="14" s="1"/>
  <c r="I66" i="14"/>
  <c r="K66" i="14" s="1"/>
  <c r="I65" i="14"/>
  <c r="K65" i="14" s="1"/>
  <c r="I64" i="14"/>
  <c r="K64" i="14" s="1"/>
  <c r="K63" i="14"/>
  <c r="I63" i="14"/>
  <c r="I62" i="14"/>
  <c r="K62" i="14" s="1"/>
  <c r="K61" i="14"/>
  <c r="I61" i="14"/>
  <c r="I60" i="14"/>
  <c r="K60" i="14" s="1"/>
  <c r="I59" i="14"/>
  <c r="K59" i="14" s="1"/>
  <c r="I58" i="14"/>
  <c r="K58" i="14" s="1"/>
  <c r="I57" i="14"/>
  <c r="K57" i="14" s="1"/>
  <c r="I56" i="14"/>
  <c r="K56" i="14" s="1"/>
  <c r="K55" i="14"/>
  <c r="I55" i="14"/>
  <c r="I54" i="14"/>
  <c r="K54" i="14" s="1"/>
  <c r="K53" i="14"/>
  <c r="I53" i="14"/>
  <c r="I52" i="14"/>
  <c r="K52" i="14" s="1"/>
  <c r="I51" i="14"/>
  <c r="K51" i="14" s="1"/>
  <c r="I50" i="14"/>
  <c r="K50" i="14" s="1"/>
  <c r="I49" i="14"/>
  <c r="K49" i="14" s="1"/>
  <c r="I48" i="14"/>
  <c r="K48" i="14" s="1"/>
  <c r="K47" i="14"/>
  <c r="I47" i="14"/>
  <c r="I46" i="14"/>
  <c r="K46" i="14" s="1"/>
  <c r="K45" i="14"/>
  <c r="I45" i="14"/>
  <c r="I44" i="14"/>
  <c r="K44" i="14" s="1"/>
  <c r="I43" i="14"/>
  <c r="K43" i="14" s="1"/>
  <c r="I42" i="14"/>
  <c r="K42" i="14" s="1"/>
  <c r="I41" i="14"/>
  <c r="K41" i="14" s="1"/>
  <c r="I40" i="14"/>
  <c r="K40" i="14" s="1"/>
  <c r="K39" i="14"/>
  <c r="I39" i="14"/>
  <c r="I38" i="14"/>
  <c r="K38" i="14" s="1"/>
  <c r="K37" i="14"/>
  <c r="I37" i="14"/>
  <c r="I36" i="14"/>
  <c r="K36" i="14" s="1"/>
  <c r="I35" i="14"/>
  <c r="K35" i="14" s="1"/>
  <c r="I34" i="14"/>
  <c r="K34" i="14" s="1"/>
  <c r="I33" i="14"/>
  <c r="K33" i="14" s="1"/>
  <c r="C33" i="14"/>
  <c r="C34" i="14" s="1"/>
  <c r="C35" i="14" s="1"/>
  <c r="C36" i="14" s="1"/>
  <c r="C37" i="14" s="1"/>
  <c r="C38" i="14" s="1"/>
  <c r="C39" i="14" s="1"/>
  <c r="C40" i="14" s="1"/>
  <c r="C41" i="14" s="1"/>
  <c r="C42" i="14" s="1"/>
  <c r="C43" i="14" s="1"/>
  <c r="C44" i="14" s="1"/>
  <c r="C45" i="14" s="1"/>
  <c r="C46" i="14" s="1"/>
  <c r="C47" i="14" s="1"/>
  <c r="C48" i="14" s="1"/>
  <c r="C49" i="14" s="1"/>
  <c r="C50" i="14" s="1"/>
  <c r="C51" i="14" s="1"/>
  <c r="C52" i="14" s="1"/>
  <c r="C53" i="14" s="1"/>
  <c r="C54" i="14" s="1"/>
  <c r="C55" i="14" s="1"/>
  <c r="C56" i="14" s="1"/>
  <c r="C57" i="14" s="1"/>
  <c r="C58" i="14" s="1"/>
  <c r="C59" i="14" s="1"/>
  <c r="C60" i="14" s="1"/>
  <c r="C61" i="14" s="1"/>
  <c r="C62" i="14" s="1"/>
  <c r="C63" i="14" s="1"/>
  <c r="C64" i="14" s="1"/>
  <c r="C65" i="14" s="1"/>
  <c r="C66" i="14" s="1"/>
  <c r="C67" i="14" s="1"/>
  <c r="C68" i="14" s="1"/>
  <c r="C69" i="14" s="1"/>
  <c r="C70" i="14" s="1"/>
  <c r="C71" i="14" s="1"/>
  <c r="C72" i="14" s="1"/>
  <c r="C73" i="14" s="1"/>
  <c r="C74" i="14" s="1"/>
  <c r="C75" i="14" s="1"/>
  <c r="C76" i="14" s="1"/>
  <c r="C77" i="14" s="1"/>
  <c r="C78" i="14" s="1"/>
  <c r="C79" i="14" s="1"/>
  <c r="C80" i="14" s="1"/>
  <c r="C81" i="14" s="1"/>
  <c r="C82" i="14" s="1"/>
  <c r="C83" i="14" s="1"/>
  <c r="C84" i="14" s="1"/>
  <c r="C85" i="14" s="1"/>
  <c r="C86" i="14" s="1"/>
  <c r="C87" i="14" s="1"/>
  <c r="C88" i="14" s="1"/>
  <c r="I32" i="14"/>
  <c r="J30" i="14"/>
  <c r="I27" i="14"/>
  <c r="K27" i="14" s="1"/>
  <c r="K26" i="14"/>
  <c r="I26" i="14"/>
  <c r="I25" i="14"/>
  <c r="K25" i="14" s="1"/>
  <c r="K24" i="14"/>
  <c r="I24" i="14"/>
  <c r="I23" i="14"/>
  <c r="K23" i="14" s="1"/>
  <c r="K22" i="14"/>
  <c r="I22" i="14"/>
  <c r="I21" i="14"/>
  <c r="K21" i="14" s="1"/>
  <c r="K20" i="14"/>
  <c r="I20" i="14"/>
  <c r="I19" i="14"/>
  <c r="K19" i="14" s="1"/>
  <c r="K18" i="14"/>
  <c r="I18" i="14"/>
  <c r="I17" i="14"/>
  <c r="K17" i="14" s="1"/>
  <c r="K16" i="14"/>
  <c r="I16" i="14"/>
  <c r="I15" i="14"/>
  <c r="K15" i="14" s="1"/>
  <c r="K14" i="14"/>
  <c r="I14" i="14"/>
  <c r="I13" i="14"/>
  <c r="K13" i="14" s="1"/>
  <c r="K12" i="14"/>
  <c r="I12" i="14"/>
  <c r="I11" i="14"/>
  <c r="K11" i="14" s="1"/>
  <c r="K10" i="14"/>
  <c r="I10" i="14"/>
  <c r="I9" i="14"/>
  <c r="K9" i="14" s="1"/>
  <c r="K8" i="14"/>
  <c r="I8" i="14"/>
  <c r="I7" i="14"/>
  <c r="K7" i="14" s="1"/>
  <c r="K6" i="14"/>
  <c r="I6" i="14"/>
  <c r="I5" i="14"/>
  <c r="I30" i="14" s="1"/>
  <c r="I90" i="14" l="1"/>
  <c r="K102" i="14"/>
  <c r="I167" i="14"/>
  <c r="I167" i="15"/>
  <c r="K5" i="14"/>
  <c r="K30" i="14" s="1"/>
  <c r="I173" i="15"/>
  <c r="K111" i="14"/>
  <c r="K113" i="14"/>
  <c r="K123" i="14" s="1"/>
  <c r="I102" i="14"/>
  <c r="I171" i="19"/>
  <c r="C62" i="19"/>
  <c r="C63" i="19" s="1"/>
  <c r="C64" i="19" s="1"/>
  <c r="C65" i="19" s="1"/>
  <c r="C66" i="19" s="1"/>
  <c r="C67" i="19" s="1"/>
  <c r="C68" i="19" s="1"/>
  <c r="C69" i="19" s="1"/>
  <c r="C70" i="19" s="1"/>
  <c r="C71" i="19" s="1"/>
  <c r="C72" i="19" s="1"/>
  <c r="C73" i="19" s="1"/>
  <c r="C74" i="19" s="1"/>
  <c r="C75" i="19" s="1"/>
  <c r="C76" i="19" s="1"/>
  <c r="C77" i="19" s="1"/>
  <c r="C78" i="19" s="1"/>
  <c r="C79" i="19" s="1"/>
  <c r="C80" i="19" s="1"/>
  <c r="C81" i="19" s="1"/>
  <c r="C82" i="19" s="1"/>
  <c r="C83" i="19" s="1"/>
  <c r="C84" i="19" s="1"/>
  <c r="C85" i="19" s="1"/>
  <c r="C86" i="19" s="1"/>
  <c r="C87" i="19" s="1"/>
  <c r="I101" i="19"/>
  <c r="K91" i="19"/>
  <c r="K101" i="19" s="1"/>
  <c r="I165" i="19"/>
  <c r="I122" i="19"/>
  <c r="K122" i="19"/>
  <c r="K38" i="19"/>
  <c r="K89" i="19"/>
  <c r="K110" i="19"/>
  <c r="I38" i="19"/>
  <c r="I89" i="19"/>
  <c r="I110" i="19"/>
  <c r="I171" i="18"/>
  <c r="I165" i="18"/>
  <c r="I89" i="18"/>
  <c r="I110" i="18"/>
  <c r="I36" i="18"/>
  <c r="K101" i="18"/>
  <c r="K122" i="18"/>
  <c r="I101" i="18"/>
  <c r="K103" i="18"/>
  <c r="K110" i="18" s="1"/>
  <c r="I122" i="18"/>
  <c r="K5" i="18"/>
  <c r="K36" i="18" s="1"/>
  <c r="K38" i="18"/>
  <c r="K89" i="18" s="1"/>
  <c r="I90" i="17"/>
  <c r="I167" i="17"/>
  <c r="I111" i="17"/>
  <c r="K36" i="17"/>
  <c r="I30" i="17"/>
  <c r="K111" i="17"/>
  <c r="K35" i="17"/>
  <c r="K123" i="17"/>
  <c r="K102" i="17"/>
  <c r="I102" i="17"/>
  <c r="I123" i="17"/>
  <c r="K5" i="17"/>
  <c r="K30" i="17" s="1"/>
  <c r="I173" i="16"/>
  <c r="I30" i="16"/>
  <c r="I167" i="16"/>
  <c r="K113" i="16"/>
  <c r="K123" i="16" s="1"/>
  <c r="K93" i="16"/>
  <c r="K102" i="16" s="1"/>
  <c r="K5" i="16"/>
  <c r="K30" i="16" s="1"/>
  <c r="K111" i="16"/>
  <c r="K90" i="16"/>
  <c r="I90" i="16"/>
  <c r="I111" i="16"/>
  <c r="I30" i="15"/>
  <c r="I123" i="15"/>
  <c r="I102" i="15"/>
  <c r="K111" i="15"/>
  <c r="K123" i="15"/>
  <c r="K102" i="15"/>
  <c r="I90" i="15"/>
  <c r="K30" i="15"/>
  <c r="K32" i="15"/>
  <c r="K90" i="15" s="1"/>
  <c r="I111" i="15"/>
  <c r="K32" i="14"/>
  <c r="K90" i="14" s="1"/>
  <c r="I111" i="14"/>
  <c r="K90" i="17" l="1"/>
  <c r="K173" i="13"/>
  <c r="J173" i="13"/>
  <c r="I171" i="13"/>
  <c r="I173" i="13" s="1"/>
  <c r="I170" i="13"/>
  <c r="I169" i="13"/>
  <c r="K167" i="13"/>
  <c r="J167" i="13"/>
  <c r="I165" i="13"/>
  <c r="I164" i="13"/>
  <c r="I163" i="13"/>
  <c r="I162" i="13"/>
  <c r="I161" i="13"/>
  <c r="C161" i="13"/>
  <c r="C162" i="13" s="1"/>
  <c r="C163" i="13" s="1"/>
  <c r="C164" i="13" s="1"/>
  <c r="I160" i="13"/>
  <c r="I159" i="13"/>
  <c r="I158" i="13"/>
  <c r="I157" i="13"/>
  <c r="I156" i="13"/>
  <c r="I155" i="13"/>
  <c r="I154" i="13"/>
  <c r="I153" i="13"/>
  <c r="I152" i="13"/>
  <c r="I151" i="13"/>
  <c r="I150" i="13"/>
  <c r="I149" i="13"/>
  <c r="I148" i="13"/>
  <c r="I147" i="13"/>
  <c r="I146" i="13"/>
  <c r="I145" i="13"/>
  <c r="I144" i="13"/>
  <c r="I143" i="13"/>
  <c r="I142" i="13"/>
  <c r="I141" i="13"/>
  <c r="I140" i="13"/>
  <c r="I139" i="13"/>
  <c r="I138" i="13"/>
  <c r="I137" i="13"/>
  <c r="I136" i="13"/>
  <c r="I135" i="13"/>
  <c r="I134" i="13"/>
  <c r="I133" i="13"/>
  <c r="I132" i="13"/>
  <c r="I131" i="13"/>
  <c r="I130" i="13"/>
  <c r="I129" i="13"/>
  <c r="I128" i="13"/>
  <c r="I127" i="13"/>
  <c r="I126" i="13"/>
  <c r="I125" i="13"/>
  <c r="I167" i="13" s="1"/>
  <c r="J123" i="13"/>
  <c r="I121" i="13"/>
  <c r="K121" i="13" s="1"/>
  <c r="I120" i="13"/>
  <c r="K120" i="13" s="1"/>
  <c r="I119" i="13"/>
  <c r="K119" i="13" s="1"/>
  <c r="K118" i="13"/>
  <c r="I118" i="13"/>
  <c r="I117" i="13"/>
  <c r="K117" i="13" s="1"/>
  <c r="I116" i="13"/>
  <c r="K116" i="13" s="1"/>
  <c r="I115" i="13"/>
  <c r="K115" i="13" s="1"/>
  <c r="K114" i="13"/>
  <c r="I114" i="13"/>
  <c r="I113" i="13"/>
  <c r="J111" i="13"/>
  <c r="I109" i="13"/>
  <c r="K109" i="13" s="1"/>
  <c r="I108" i="13"/>
  <c r="K108" i="13" s="1"/>
  <c r="I107" i="13"/>
  <c r="K107" i="13" s="1"/>
  <c r="K106" i="13"/>
  <c r="I106" i="13"/>
  <c r="I105" i="13"/>
  <c r="K105" i="13" s="1"/>
  <c r="I104" i="13"/>
  <c r="I111" i="13" s="1"/>
  <c r="J102" i="13"/>
  <c r="I100" i="13"/>
  <c r="K100" i="13" s="1"/>
  <c r="I99" i="13"/>
  <c r="K99" i="13" s="1"/>
  <c r="I98" i="13"/>
  <c r="K98" i="13" s="1"/>
  <c r="K97" i="13"/>
  <c r="I97" i="13"/>
  <c r="I96" i="13"/>
  <c r="K96" i="13" s="1"/>
  <c r="I95" i="13"/>
  <c r="K95" i="13" s="1"/>
  <c r="I94" i="13"/>
  <c r="K94" i="13" s="1"/>
  <c r="K93" i="13"/>
  <c r="I93" i="13"/>
  <c r="I92" i="13"/>
  <c r="J90" i="13"/>
  <c r="I88" i="13"/>
  <c r="K88" i="13" s="1"/>
  <c r="I87" i="13"/>
  <c r="K87" i="13" s="1"/>
  <c r="K86" i="13"/>
  <c r="I86" i="13"/>
  <c r="K85" i="13"/>
  <c r="I85" i="13"/>
  <c r="I84" i="13"/>
  <c r="K84" i="13" s="1"/>
  <c r="I83" i="13"/>
  <c r="K83" i="13" s="1"/>
  <c r="K82" i="13"/>
  <c r="I82" i="13"/>
  <c r="K81" i="13"/>
  <c r="I81" i="13"/>
  <c r="I80" i="13"/>
  <c r="K80" i="13" s="1"/>
  <c r="I79" i="13"/>
  <c r="K79" i="13" s="1"/>
  <c r="K78" i="13"/>
  <c r="I78" i="13"/>
  <c r="K77" i="13"/>
  <c r="I77" i="13"/>
  <c r="I76" i="13"/>
  <c r="K76" i="13" s="1"/>
  <c r="I75" i="13"/>
  <c r="K75" i="13" s="1"/>
  <c r="K74" i="13"/>
  <c r="I74" i="13"/>
  <c r="K73" i="13"/>
  <c r="I73" i="13"/>
  <c r="I72" i="13"/>
  <c r="K72" i="13" s="1"/>
  <c r="I71" i="13"/>
  <c r="K71" i="13" s="1"/>
  <c r="K70" i="13"/>
  <c r="I70" i="13"/>
  <c r="K69" i="13"/>
  <c r="I69" i="13"/>
  <c r="I68" i="13"/>
  <c r="K68" i="13" s="1"/>
  <c r="I67" i="13"/>
  <c r="K67" i="13" s="1"/>
  <c r="K66" i="13"/>
  <c r="I66" i="13"/>
  <c r="K65" i="13"/>
  <c r="I65" i="13"/>
  <c r="I64" i="13"/>
  <c r="K64" i="13" s="1"/>
  <c r="I63" i="13"/>
  <c r="K63" i="13" s="1"/>
  <c r="K62" i="13"/>
  <c r="I62" i="13"/>
  <c r="K61" i="13"/>
  <c r="I61" i="13"/>
  <c r="I60" i="13"/>
  <c r="K60" i="13" s="1"/>
  <c r="I59" i="13"/>
  <c r="K59" i="13" s="1"/>
  <c r="K58" i="13"/>
  <c r="I58" i="13"/>
  <c r="K57" i="13"/>
  <c r="I57" i="13"/>
  <c r="I56" i="13"/>
  <c r="K56" i="13" s="1"/>
  <c r="I55" i="13"/>
  <c r="K55" i="13" s="1"/>
  <c r="K54" i="13"/>
  <c r="I54" i="13"/>
  <c r="K53" i="13"/>
  <c r="I53" i="13"/>
  <c r="I52" i="13"/>
  <c r="K52" i="13" s="1"/>
  <c r="I51" i="13"/>
  <c r="K51" i="13" s="1"/>
  <c r="K50" i="13"/>
  <c r="I50" i="13"/>
  <c r="K49" i="13"/>
  <c r="I49" i="13"/>
  <c r="I48" i="13"/>
  <c r="K48" i="13" s="1"/>
  <c r="I47" i="13"/>
  <c r="K47" i="13" s="1"/>
  <c r="K46" i="13"/>
  <c r="I46" i="13"/>
  <c r="K45" i="13"/>
  <c r="I45" i="13"/>
  <c r="I44" i="13"/>
  <c r="K44" i="13" s="1"/>
  <c r="I43" i="13"/>
  <c r="K43" i="13" s="1"/>
  <c r="I42" i="13"/>
  <c r="K42" i="13" s="1"/>
  <c r="I41" i="13"/>
  <c r="K41" i="13" s="1"/>
  <c r="I40" i="13"/>
  <c r="K40" i="13" s="1"/>
  <c r="I39" i="13"/>
  <c r="K39" i="13" s="1"/>
  <c r="K38" i="13"/>
  <c r="I38" i="13"/>
  <c r="K37" i="13"/>
  <c r="I37" i="13"/>
  <c r="I36" i="13"/>
  <c r="K36" i="13" s="1"/>
  <c r="I35" i="13"/>
  <c r="K35" i="13" s="1"/>
  <c r="I34" i="13"/>
  <c r="K34" i="13" s="1"/>
  <c r="K33" i="13"/>
  <c r="I33" i="13"/>
  <c r="C33" i="13"/>
  <c r="C34" i="13" s="1"/>
  <c r="C35" i="13" s="1"/>
  <c r="C36" i="13" s="1"/>
  <c r="C37" i="13" s="1"/>
  <c r="C38" i="13" s="1"/>
  <c r="C39" i="13" s="1"/>
  <c r="C40" i="13" s="1"/>
  <c r="C41" i="13" s="1"/>
  <c r="C42" i="13" s="1"/>
  <c r="C43" i="13" s="1"/>
  <c r="C44" i="13" s="1"/>
  <c r="C45" i="13" s="1"/>
  <c r="C46" i="13" s="1"/>
  <c r="C47" i="13" s="1"/>
  <c r="C48" i="13" s="1"/>
  <c r="C49" i="13" s="1"/>
  <c r="C50" i="13" s="1"/>
  <c r="C51" i="13" s="1"/>
  <c r="C52" i="13" s="1"/>
  <c r="C53" i="13" s="1"/>
  <c r="C54" i="13" s="1"/>
  <c r="C55" i="13" s="1"/>
  <c r="C56" i="13" s="1"/>
  <c r="C57" i="13" s="1"/>
  <c r="C58" i="13" s="1"/>
  <c r="C59" i="13" s="1"/>
  <c r="C60" i="13" s="1"/>
  <c r="C61" i="13" s="1"/>
  <c r="C62" i="13" s="1"/>
  <c r="C63" i="13" s="1"/>
  <c r="C64" i="13" s="1"/>
  <c r="C65" i="13" s="1"/>
  <c r="C66" i="13" s="1"/>
  <c r="C67" i="13" s="1"/>
  <c r="C68" i="13" s="1"/>
  <c r="C69" i="13" s="1"/>
  <c r="C70" i="13" s="1"/>
  <c r="C71" i="13" s="1"/>
  <c r="C72" i="13" s="1"/>
  <c r="C73" i="13" s="1"/>
  <c r="C74" i="13" s="1"/>
  <c r="C75" i="13" s="1"/>
  <c r="C76" i="13" s="1"/>
  <c r="C77" i="13" s="1"/>
  <c r="C78" i="13" s="1"/>
  <c r="C79" i="13" s="1"/>
  <c r="C80" i="13" s="1"/>
  <c r="C81" i="13" s="1"/>
  <c r="C82" i="13" s="1"/>
  <c r="C83" i="13" s="1"/>
  <c r="C84" i="13" s="1"/>
  <c r="C85" i="13" s="1"/>
  <c r="C86" i="13" s="1"/>
  <c r="C87" i="13" s="1"/>
  <c r="C88" i="13" s="1"/>
  <c r="I32" i="13"/>
  <c r="J30" i="13"/>
  <c r="I27" i="13"/>
  <c r="K27" i="13" s="1"/>
  <c r="I26" i="13"/>
  <c r="K26" i="13" s="1"/>
  <c r="I25" i="13"/>
  <c r="K25" i="13" s="1"/>
  <c r="I24" i="13"/>
  <c r="K24" i="13" s="1"/>
  <c r="I23" i="13"/>
  <c r="K23" i="13" s="1"/>
  <c r="I22" i="13"/>
  <c r="K22" i="13" s="1"/>
  <c r="I21" i="13"/>
  <c r="K21" i="13" s="1"/>
  <c r="I20" i="13"/>
  <c r="K20" i="13" s="1"/>
  <c r="K19" i="13"/>
  <c r="I19" i="13"/>
  <c r="I18" i="13"/>
  <c r="K18" i="13" s="1"/>
  <c r="I17" i="13"/>
  <c r="K17" i="13" s="1"/>
  <c r="I16" i="13"/>
  <c r="K16" i="13" s="1"/>
  <c r="I15" i="13"/>
  <c r="K15" i="13" s="1"/>
  <c r="I14" i="13"/>
  <c r="K14" i="13" s="1"/>
  <c r="I13" i="13"/>
  <c r="K13" i="13" s="1"/>
  <c r="I12" i="13"/>
  <c r="K12" i="13" s="1"/>
  <c r="I11" i="13"/>
  <c r="K11" i="13" s="1"/>
  <c r="I10" i="13"/>
  <c r="K10" i="13" s="1"/>
  <c r="I9" i="13"/>
  <c r="K9" i="13" s="1"/>
  <c r="I8" i="13"/>
  <c r="K8" i="13" s="1"/>
  <c r="I7" i="13"/>
  <c r="K7" i="13" s="1"/>
  <c r="I6" i="13"/>
  <c r="K6" i="13" s="1"/>
  <c r="I5" i="13"/>
  <c r="K5" i="13" s="1"/>
  <c r="K104" i="13" l="1"/>
  <c r="I102" i="13"/>
  <c r="K111" i="13"/>
  <c r="I123" i="13"/>
  <c r="K30" i="13"/>
  <c r="I30" i="13"/>
  <c r="I90" i="13"/>
  <c r="K32" i="13"/>
  <c r="K90" i="13" s="1"/>
  <c r="K92" i="13"/>
  <c r="K102" i="13" s="1"/>
  <c r="K113" i="13"/>
  <c r="K123" i="13" s="1"/>
  <c r="I171" i="11"/>
  <c r="I170" i="11"/>
  <c r="I169" i="11"/>
  <c r="I165" i="11"/>
  <c r="I164" i="11"/>
  <c r="I163" i="11"/>
  <c r="I162" i="11"/>
  <c r="I161" i="11"/>
  <c r="C161" i="11"/>
  <c r="C162" i="11" s="1"/>
  <c r="C163" i="11" s="1"/>
  <c r="C164" i="11" s="1"/>
  <c r="I160" i="11"/>
  <c r="I159" i="11"/>
  <c r="I158" i="11"/>
  <c r="I157" i="11"/>
  <c r="I156" i="11"/>
  <c r="I155" i="11"/>
  <c r="I154" i="11"/>
  <c r="I153" i="11"/>
  <c r="I152" i="11"/>
  <c r="I151" i="11"/>
  <c r="I150" i="11"/>
  <c r="I149" i="11"/>
  <c r="I148" i="11"/>
  <c r="I147" i="11"/>
  <c r="I146" i="11"/>
  <c r="I145" i="11"/>
  <c r="I144" i="11"/>
  <c r="I143" i="11"/>
  <c r="I142" i="11"/>
  <c r="I141" i="11"/>
  <c r="I140" i="11"/>
  <c r="I139" i="11"/>
  <c r="I138" i="11"/>
  <c r="I137" i="11"/>
  <c r="I136" i="11"/>
  <c r="I135" i="11"/>
  <c r="I134" i="11"/>
  <c r="I133" i="11"/>
  <c r="I132" i="11"/>
  <c r="I131" i="11"/>
  <c r="I130" i="11"/>
  <c r="I129" i="11"/>
  <c r="I128" i="11"/>
  <c r="I127" i="11"/>
  <c r="I126" i="11"/>
  <c r="I125" i="11"/>
  <c r="I121" i="11"/>
  <c r="I120" i="11"/>
  <c r="I119" i="11"/>
  <c r="I118" i="11"/>
  <c r="I117" i="11"/>
  <c r="I116" i="11"/>
  <c r="I115" i="11"/>
  <c r="I114" i="11"/>
  <c r="I113" i="11"/>
  <c r="I109" i="11"/>
  <c r="I108" i="11"/>
  <c r="I107" i="11"/>
  <c r="I106" i="11"/>
  <c r="I105" i="11"/>
  <c r="I104" i="11"/>
  <c r="I100" i="11"/>
  <c r="I99" i="11"/>
  <c r="I98" i="11"/>
  <c r="I97" i="11"/>
  <c r="I96" i="11"/>
  <c r="I95" i="11"/>
  <c r="I94" i="11"/>
  <c r="I93" i="11"/>
  <c r="I92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C77" i="11"/>
  <c r="C78" i="11" s="1"/>
  <c r="C79" i="11" s="1"/>
  <c r="C80" i="11" s="1"/>
  <c r="C81" i="11" s="1"/>
  <c r="C82" i="11" s="1"/>
  <c r="C83" i="11" s="1"/>
  <c r="C84" i="11" s="1"/>
  <c r="C85" i="11" s="1"/>
  <c r="C86" i="11" s="1"/>
  <c r="C87" i="11" s="1"/>
  <c r="C88" i="11" s="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25" i="10"/>
  <c r="I26" i="10"/>
  <c r="I27" i="10"/>
  <c r="C78" i="10"/>
  <c r="C79" i="10" s="1"/>
  <c r="C80" i="10" s="1"/>
  <c r="C81" i="10" s="1"/>
  <c r="C82" i="10" s="1"/>
  <c r="C83" i="10" s="1"/>
  <c r="C84" i="10" s="1"/>
  <c r="C85" i="10" s="1"/>
  <c r="C86" i="10" s="1"/>
  <c r="C87" i="10" s="1"/>
  <c r="C88" i="10" s="1"/>
  <c r="C77" i="10"/>
  <c r="I171" i="10"/>
  <c r="I170" i="10"/>
  <c r="I169" i="10"/>
  <c r="I165" i="10"/>
  <c r="I164" i="10"/>
  <c r="I163" i="10"/>
  <c r="I162" i="10"/>
  <c r="I161" i="10"/>
  <c r="C161" i="10"/>
  <c r="C162" i="10" s="1"/>
  <c r="C163" i="10" s="1"/>
  <c r="C164" i="10" s="1"/>
  <c r="I160" i="10"/>
  <c r="I159" i="10"/>
  <c r="I158" i="10"/>
  <c r="I157" i="10"/>
  <c r="I156" i="10"/>
  <c r="I155" i="10"/>
  <c r="I154" i="10"/>
  <c r="I153" i="10"/>
  <c r="I152" i="10"/>
  <c r="I151" i="10"/>
  <c r="I150" i="10"/>
  <c r="I149" i="10"/>
  <c r="I148" i="10"/>
  <c r="I147" i="10"/>
  <c r="I146" i="10"/>
  <c r="I145" i="10"/>
  <c r="I144" i="10"/>
  <c r="I143" i="10"/>
  <c r="I142" i="10"/>
  <c r="I141" i="10"/>
  <c r="I140" i="10"/>
  <c r="I139" i="10"/>
  <c r="I138" i="10"/>
  <c r="I137" i="10"/>
  <c r="I136" i="10"/>
  <c r="I135" i="10"/>
  <c r="I134" i="10"/>
  <c r="I133" i="10"/>
  <c r="I132" i="10"/>
  <c r="I131" i="10"/>
  <c r="I130" i="10"/>
  <c r="I129" i="10"/>
  <c r="I128" i="10"/>
  <c r="I127" i="10"/>
  <c r="I126" i="10"/>
  <c r="I125" i="10"/>
  <c r="I121" i="10"/>
  <c r="I120" i="10"/>
  <c r="I119" i="10"/>
  <c r="I118" i="10"/>
  <c r="I117" i="10"/>
  <c r="I116" i="10"/>
  <c r="I115" i="10"/>
  <c r="I114" i="10"/>
  <c r="I113" i="10"/>
  <c r="I109" i="10"/>
  <c r="I108" i="10"/>
  <c r="I107" i="10"/>
  <c r="I106" i="10"/>
  <c r="I105" i="10"/>
  <c r="I104" i="10"/>
  <c r="I100" i="10"/>
  <c r="I99" i="10"/>
  <c r="I98" i="10"/>
  <c r="I97" i="10"/>
  <c r="I96" i="10"/>
  <c r="I95" i="10"/>
  <c r="I94" i="10"/>
  <c r="I93" i="10"/>
  <c r="I92" i="10"/>
  <c r="I88" i="10"/>
  <c r="I87" i="10"/>
  <c r="I86" i="10"/>
  <c r="I85" i="10"/>
  <c r="I84" i="10"/>
  <c r="I83" i="10"/>
  <c r="I82" i="10"/>
  <c r="I81" i="10"/>
  <c r="I80" i="10"/>
  <c r="I79" i="10"/>
  <c r="I78" i="10"/>
  <c r="I77" i="10"/>
  <c r="I76" i="10"/>
  <c r="I75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172" i="9"/>
  <c r="I174" i="9"/>
  <c r="I173" i="9"/>
  <c r="I168" i="9"/>
  <c r="I167" i="9"/>
  <c r="I166" i="9"/>
  <c r="I165" i="9"/>
  <c r="I164" i="9"/>
  <c r="C164" i="9"/>
  <c r="C165" i="9" s="1"/>
  <c r="C166" i="9" s="1"/>
  <c r="C167" i="9" s="1"/>
  <c r="I163" i="9"/>
  <c r="I162" i="9"/>
  <c r="I161" i="9"/>
  <c r="I160" i="9"/>
  <c r="I159" i="9"/>
  <c r="I158" i="9"/>
  <c r="I157" i="9"/>
  <c r="I156" i="9"/>
  <c r="I155" i="9"/>
  <c r="I154" i="9"/>
  <c r="I153" i="9"/>
  <c r="I152" i="9"/>
  <c r="I151" i="9"/>
  <c r="I150" i="9"/>
  <c r="I149" i="9"/>
  <c r="I148" i="9"/>
  <c r="I147" i="9"/>
  <c r="I146" i="9"/>
  <c r="I145" i="9"/>
  <c r="I144" i="9"/>
  <c r="I143" i="9"/>
  <c r="I142" i="9"/>
  <c r="I141" i="9"/>
  <c r="I140" i="9"/>
  <c r="I139" i="9"/>
  <c r="I138" i="9"/>
  <c r="I137" i="9"/>
  <c r="I136" i="9"/>
  <c r="I135" i="9"/>
  <c r="I134" i="9"/>
  <c r="I133" i="9"/>
  <c r="I132" i="9"/>
  <c r="I131" i="9"/>
  <c r="I130" i="9"/>
  <c r="I129" i="9"/>
  <c r="I128" i="9"/>
  <c r="I124" i="9"/>
  <c r="I123" i="9"/>
  <c r="I122" i="9"/>
  <c r="I121" i="9"/>
  <c r="I120" i="9"/>
  <c r="I119" i="9"/>
  <c r="I118" i="9"/>
  <c r="I117" i="9"/>
  <c r="I116" i="9"/>
  <c r="I112" i="9"/>
  <c r="I111" i="9"/>
  <c r="I110" i="9"/>
  <c r="I109" i="9"/>
  <c r="I108" i="9"/>
  <c r="I107" i="9"/>
  <c r="I103" i="9"/>
  <c r="I102" i="9"/>
  <c r="I101" i="9"/>
  <c r="I100" i="9"/>
  <c r="I99" i="9"/>
  <c r="I98" i="9"/>
  <c r="I97" i="9"/>
  <c r="I96" i="9"/>
  <c r="I95" i="9"/>
  <c r="I91" i="9"/>
  <c r="I90" i="9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170" i="8"/>
  <c r="I169" i="8"/>
  <c r="I168" i="8"/>
  <c r="I164" i="8"/>
  <c r="I163" i="8"/>
  <c r="I162" i="8"/>
  <c r="I161" i="8"/>
  <c r="C161" i="8"/>
  <c r="C162" i="8" s="1"/>
  <c r="C163" i="8" s="1"/>
  <c r="I160" i="8"/>
  <c r="C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0" i="8"/>
  <c r="I119" i="8"/>
  <c r="I118" i="8"/>
  <c r="I117" i="8"/>
  <c r="I116" i="8"/>
  <c r="I115" i="8"/>
  <c r="I114" i="8"/>
  <c r="I113" i="8"/>
  <c r="I112" i="8"/>
  <c r="I108" i="8"/>
  <c r="I107" i="8"/>
  <c r="I106" i="8"/>
  <c r="I105" i="8"/>
  <c r="I104" i="8"/>
  <c r="I103" i="8"/>
  <c r="I99" i="8"/>
  <c r="I98" i="8"/>
  <c r="I97" i="8"/>
  <c r="I96" i="8"/>
  <c r="I95" i="8"/>
  <c r="I94" i="8"/>
  <c r="I93" i="8"/>
  <c r="I92" i="8"/>
  <c r="I91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28" i="7"/>
  <c r="I29" i="7"/>
  <c r="I114" i="7"/>
  <c r="I113" i="7"/>
  <c r="I115" i="7"/>
  <c r="I116" i="7"/>
  <c r="I117" i="7"/>
  <c r="I118" i="7"/>
  <c r="I119" i="7"/>
  <c r="I120" i="7"/>
  <c r="I112" i="7"/>
  <c r="I104" i="7"/>
  <c r="I105" i="7"/>
  <c r="I106" i="7"/>
  <c r="I107" i="7"/>
  <c r="I108" i="7"/>
  <c r="I103" i="7"/>
  <c r="I92" i="7"/>
  <c r="I93" i="7"/>
  <c r="I94" i="7"/>
  <c r="I95" i="7"/>
  <c r="I96" i="7"/>
  <c r="I97" i="7"/>
  <c r="I98" i="7"/>
  <c r="I99" i="7"/>
  <c r="I91" i="7"/>
  <c r="I170" i="7"/>
  <c r="I169" i="7"/>
  <c r="I168" i="7"/>
  <c r="I164" i="7"/>
  <c r="I163" i="7"/>
  <c r="I162" i="7"/>
  <c r="I161" i="7"/>
  <c r="I160" i="7"/>
  <c r="C160" i="7"/>
  <c r="C161" i="7" s="1"/>
  <c r="C162" i="7" s="1"/>
  <c r="C163" i="7" s="1"/>
  <c r="I159" i="7"/>
  <c r="I158" i="7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C160" i="6"/>
  <c r="C161" i="6" s="1"/>
  <c r="C162" i="6" s="1"/>
  <c r="C163" i="6" s="1"/>
  <c r="C164" i="6" s="1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24" i="6"/>
  <c r="I169" i="6"/>
  <c r="I170" i="6"/>
  <c r="I168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30" i="6"/>
  <c r="I122" i="6"/>
  <c r="I110" i="6"/>
  <c r="I101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30" i="5"/>
  <c r="I43" i="5"/>
  <c r="I50" i="5"/>
  <c r="I67" i="5"/>
  <c r="I6" i="5"/>
  <c r="I7" i="5"/>
  <c r="I8" i="5"/>
  <c r="I9" i="5"/>
  <c r="I10" i="5"/>
  <c r="I11" i="5"/>
  <c r="I12" i="5"/>
  <c r="I5" i="5"/>
  <c r="I14" i="5"/>
  <c r="I15" i="5"/>
  <c r="I16" i="5"/>
  <c r="I17" i="5"/>
  <c r="I18" i="5"/>
  <c r="I19" i="5"/>
  <c r="I20" i="5"/>
  <c r="I21" i="5"/>
  <c r="I22" i="5"/>
  <c r="I23" i="5"/>
  <c r="I24" i="5"/>
  <c r="I13" i="5"/>
  <c r="I170" i="5"/>
  <c r="I169" i="5"/>
  <c r="I168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2" i="5"/>
  <c r="I110" i="5"/>
  <c r="I101" i="5"/>
  <c r="I170" i="4"/>
  <c r="I169" i="4"/>
  <c r="I168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2" i="4"/>
  <c r="I110" i="4"/>
  <c r="I101" i="4"/>
  <c r="I89" i="4"/>
  <c r="I26" i="4"/>
  <c r="I166" i="4" l="1"/>
  <c r="I172" i="4"/>
  <c r="I110" i="8"/>
  <c r="I122" i="8"/>
  <c r="I172" i="8"/>
  <c r="I173" i="11"/>
  <c r="I102" i="11"/>
  <c r="I167" i="11"/>
  <c r="I123" i="11"/>
  <c r="I111" i="11"/>
  <c r="I90" i="11"/>
  <c r="I30" i="11"/>
  <c r="I173" i="10"/>
  <c r="I167" i="10"/>
  <c r="I123" i="10"/>
  <c r="I111" i="10"/>
  <c r="I102" i="10"/>
  <c r="I90" i="10"/>
  <c r="I30" i="10"/>
  <c r="I26" i="5"/>
  <c r="I172" i="6"/>
  <c r="I114" i="9"/>
  <c r="I176" i="9"/>
  <c r="I170" i="9"/>
  <c r="I126" i="9"/>
  <c r="I105" i="9"/>
  <c r="I93" i="9"/>
  <c r="I30" i="9"/>
  <c r="I166" i="8"/>
  <c r="I101" i="8"/>
  <c r="I89" i="8"/>
  <c r="I26" i="8"/>
  <c r="I172" i="7"/>
  <c r="I166" i="7"/>
  <c r="I122" i="7"/>
  <c r="I110" i="7"/>
  <c r="I101" i="7"/>
  <c r="I89" i="7"/>
  <c r="I26" i="7"/>
  <c r="I166" i="6"/>
  <c r="I89" i="6"/>
  <c r="I26" i="6"/>
  <c r="I172" i="5"/>
  <c r="I166" i="5"/>
  <c r="I89" i="5"/>
  <c r="I26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8" i="1"/>
  <c r="I169" i="1"/>
  <c r="I170" i="1"/>
  <c r="I124" i="1"/>
  <c r="I122" i="1"/>
  <c r="I110" i="1"/>
  <c r="I101" i="1"/>
  <c r="I89" i="1"/>
  <c r="I166" i="1" l="1"/>
  <c r="I172" i="1"/>
</calcChain>
</file>

<file path=xl/sharedStrings.xml><?xml version="1.0" encoding="utf-8"?>
<sst xmlns="http://schemas.openxmlformats.org/spreadsheetml/2006/main" count="4629" uniqueCount="292">
  <si>
    <t>Nr.</t>
  </si>
  <si>
    <t>Adresas</t>
  </si>
  <si>
    <t xml:space="preserve">Butų sk.                           </t>
  </si>
  <si>
    <t>Statybos metai</t>
  </si>
  <si>
    <t>Šilumos suvartojimas šildymui</t>
  </si>
  <si>
    <t>vnt.</t>
  </si>
  <si>
    <t>metai</t>
  </si>
  <si>
    <t>kWh/m2/mėn</t>
  </si>
  <si>
    <t>m2</t>
  </si>
  <si>
    <t>MWh</t>
  </si>
  <si>
    <t>VIDURKIS</t>
  </si>
  <si>
    <t>Nepriklausomybės g. 20</t>
  </si>
  <si>
    <t>Mokyklos g. 19</t>
  </si>
  <si>
    <t>Mokyklos g. 27</t>
  </si>
  <si>
    <t>Vilniaus g. 32</t>
  </si>
  <si>
    <t>A. Mickevičiaus g. 15</t>
  </si>
  <si>
    <t>A. Mickevičiaus g. 1</t>
  </si>
  <si>
    <t>A. Mickevičiaus g. 1A</t>
  </si>
  <si>
    <t>A. Mickevičiaus g. 3</t>
  </si>
  <si>
    <t>A. Mickevičiaus g. 7</t>
  </si>
  <si>
    <t>A. Mickevičiaus g. 16</t>
  </si>
  <si>
    <t>Vilniaus g. 26</t>
  </si>
  <si>
    <t>Vilniaus g. 26A</t>
  </si>
  <si>
    <t>Vilniaus g. 26B</t>
  </si>
  <si>
    <t>Vytauto g. 31</t>
  </si>
  <si>
    <t>Vytauto g. 33</t>
  </si>
  <si>
    <t>Vytauto g. 38</t>
  </si>
  <si>
    <t>J. Sniadeckio g. 27</t>
  </si>
  <si>
    <t>A. Mickevičiaus g. 12</t>
  </si>
  <si>
    <t>A. Mickevičiaus g. 17A</t>
  </si>
  <si>
    <t>A. Mickevičiaus g. 2</t>
  </si>
  <si>
    <t>A. Mickevičiaus g. 21</t>
  </si>
  <si>
    <t>A. Mickevičiaus g. 30A</t>
  </si>
  <si>
    <t>A. Mickevičiaus g. 4</t>
  </si>
  <si>
    <t>A. Mickevičiaus g. 5</t>
  </si>
  <si>
    <t>A. Mickevičiaus g. 8</t>
  </si>
  <si>
    <t>J. Sniadeckio g.10</t>
  </si>
  <si>
    <t>J. Sniadeckio g. 12</t>
  </si>
  <si>
    <t>J. Sniadeckio g. 14</t>
  </si>
  <si>
    <t>J. Sniadeckio g. 21</t>
  </si>
  <si>
    <t>J. Sniadeckio g. 22</t>
  </si>
  <si>
    <t>J. Sniadeckio g. 24</t>
  </si>
  <si>
    <t>J. Sniadeckio g. 25</t>
  </si>
  <si>
    <t>J. Sniadeckio g. 23</t>
  </si>
  <si>
    <t>J. Sniadeckio g. 18</t>
  </si>
  <si>
    <t>Mokyklos g. 23</t>
  </si>
  <si>
    <t>Mokyklos g. 25</t>
  </si>
  <si>
    <t>Naujoji g. 2</t>
  </si>
  <si>
    <t>Naujoji g. 3</t>
  </si>
  <si>
    <t>Naujoji g. 4</t>
  </si>
  <si>
    <t>Naujoji g. 6</t>
  </si>
  <si>
    <t>Naujoji g. 7</t>
  </si>
  <si>
    <t>Nepriklausomybės g. 28</t>
  </si>
  <si>
    <t>Nepriklausomybės g. 30</t>
  </si>
  <si>
    <t>Pramonės g. 7</t>
  </si>
  <si>
    <t>Šalčios skg. 14</t>
  </si>
  <si>
    <t>Šalčios skg. 12</t>
  </si>
  <si>
    <t>Šalčios skg. 5</t>
  </si>
  <si>
    <t>Šalčios skg. 6</t>
  </si>
  <si>
    <t>Šalčios skg. 7</t>
  </si>
  <si>
    <t>Šalčios skg. 8</t>
  </si>
  <si>
    <t>Vilniaus g. 11</t>
  </si>
  <si>
    <t>Vilniaus g. 15A</t>
  </si>
  <si>
    <t>Vilniaus g. 22</t>
  </si>
  <si>
    <t>Vilniaus g. 24</t>
  </si>
  <si>
    <t>Vilniaus g. 25</t>
  </si>
  <si>
    <t>Vilniaus g. 35</t>
  </si>
  <si>
    <t>Vilniaus g. 45</t>
  </si>
  <si>
    <t>Vilniaus g. 51</t>
  </si>
  <si>
    <t>Vilniaus g. 65</t>
  </si>
  <si>
    <t>Vilniaus g. 9</t>
  </si>
  <si>
    <t>Vilniaus g. 9A</t>
  </si>
  <si>
    <t>Vytauto g. 22A</t>
  </si>
  <si>
    <t>Vytauto g. 24</t>
  </si>
  <si>
    <t>Vytauto g. 29</t>
  </si>
  <si>
    <t>Vytauto g. 30</t>
  </si>
  <si>
    <t>Vytauto g. 32</t>
  </si>
  <si>
    <t>Vytauto g. 34</t>
  </si>
  <si>
    <t>1970</t>
  </si>
  <si>
    <t>1989</t>
  </si>
  <si>
    <t>1975</t>
  </si>
  <si>
    <t>1984</t>
  </si>
  <si>
    <t>1956</t>
  </si>
  <si>
    <t>Mokyklos g. 17</t>
  </si>
  <si>
    <t>Bažnyčios g. 17</t>
  </si>
  <si>
    <t>A. Mickevičiaus g. 24</t>
  </si>
  <si>
    <t>1972</t>
  </si>
  <si>
    <t>1983</t>
  </si>
  <si>
    <t>2232,09</t>
  </si>
  <si>
    <t>937,3</t>
  </si>
  <si>
    <t>2215,37</t>
  </si>
  <si>
    <t>2265,23</t>
  </si>
  <si>
    <t>2283,78</t>
  </si>
  <si>
    <t>313,53</t>
  </si>
  <si>
    <t>1745,13</t>
  </si>
  <si>
    <t>681,36</t>
  </si>
  <si>
    <t>40</t>
  </si>
  <si>
    <t>3,94</t>
  </si>
  <si>
    <t>1,76</t>
  </si>
  <si>
    <t>1,86</t>
  </si>
  <si>
    <t>1,5</t>
  </si>
  <si>
    <t>2,01</t>
  </si>
  <si>
    <t>20</t>
  </si>
  <si>
    <t>1,66</t>
  </si>
  <si>
    <t>4,21</t>
  </si>
  <si>
    <t>2,03</t>
  </si>
  <si>
    <t>22</t>
  </si>
  <si>
    <t>1,41</t>
  </si>
  <si>
    <t>39</t>
  </si>
  <si>
    <t>4,46</t>
  </si>
  <si>
    <t>45</t>
  </si>
  <si>
    <t>3,57</t>
  </si>
  <si>
    <t>1,56</t>
  </si>
  <si>
    <t>44</t>
  </si>
  <si>
    <t>3,36</t>
  </si>
  <si>
    <t>37</t>
  </si>
  <si>
    <t>4,2</t>
  </si>
  <si>
    <t>2,41</t>
  </si>
  <si>
    <t>10</t>
  </si>
  <si>
    <t>1,81</t>
  </si>
  <si>
    <t>2,66</t>
  </si>
  <si>
    <t>6</t>
  </si>
  <si>
    <t>0,92</t>
  </si>
  <si>
    <t>2,93</t>
  </si>
  <si>
    <t>1</t>
  </si>
  <si>
    <t>2</t>
  </si>
  <si>
    <t>3</t>
  </si>
  <si>
    <t>4</t>
  </si>
  <si>
    <t>5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</si>
  <si>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</si>
  <si>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</si>
  <si>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</si>
  <si>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</si>
  <si>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</si>
  <si>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</si>
  <si>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</si>
  <si>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</si>
  <si>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</si>
  <si>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</si>
  <si>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</si>
  <si>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</si>
  <si>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A. Mickevičiaus g. 4A</t>
  </si>
  <si>
    <t>A. Mickevičiaus g. 9</t>
  </si>
  <si>
    <t>Naujoji g. 5</t>
  </si>
  <si>
    <t>T. Kosčiuškos g. 5</t>
  </si>
  <si>
    <t>T. Kosčiuškos g. 8</t>
  </si>
  <si>
    <t>Vilniaus g. 23</t>
  </si>
  <si>
    <t>Gegužės 3-osios g. 54</t>
  </si>
  <si>
    <t>Gegužės 3-osios g. 56</t>
  </si>
  <si>
    <t>Jono Pauliaus II g. 28</t>
  </si>
  <si>
    <t>Jono Pauliaus II g. 34</t>
  </si>
  <si>
    <t>Jono Pauliaus II g. 35</t>
  </si>
  <si>
    <t>Jono Pauliaus II g. 37</t>
  </si>
  <si>
    <t>M .Balinskio g. 76</t>
  </si>
  <si>
    <t>Merkio g. 10</t>
  </si>
  <si>
    <t>Merkio g. 12</t>
  </si>
  <si>
    <t>Merkio g. 4</t>
  </si>
  <si>
    <t>Merkio g. 5</t>
  </si>
  <si>
    <t>Saulėtoji g. 12</t>
  </si>
  <si>
    <t>Saulėtoji g. 36</t>
  </si>
  <si>
    <t>Saulėtoji g. 38</t>
  </si>
  <si>
    <t>Naudingas plotas</t>
  </si>
  <si>
    <t xml:space="preserve">Šilumos suvartojimas šildymui </t>
  </si>
  <si>
    <t>Šalčininkų r. sav. administracija</t>
  </si>
  <si>
    <t>garažai</t>
  </si>
  <si>
    <t>VIC</t>
  </si>
  <si>
    <t>Šalčininkų seniūnija</t>
  </si>
  <si>
    <t>Šalčininkų r. sav. kultūros centras</t>
  </si>
  <si>
    <t>Šalčininkų r. sutrikusio intelekto
žmonių dienos užimtumo centras</t>
  </si>
  <si>
    <t>Šalčininkų J. Sniadeckio gimnazija</t>
  </si>
  <si>
    <t>Bendrabutis</t>
  </si>
  <si>
    <t>Šalčininkų Santarvės gimnazija</t>
  </si>
  <si>
    <t>Šalč. St.Moniuškos menų m-kla</t>
  </si>
  <si>
    <t>Šalčininkų specialioji mokykla</t>
  </si>
  <si>
    <t>Šalčininkų vaikų l/d PASAKA</t>
  </si>
  <si>
    <t>Šalčininkų vaikų l/d VYTURĖLIS</t>
  </si>
  <si>
    <t xml:space="preserve">Čiužakampių senelių globos namai </t>
  </si>
  <si>
    <t xml:space="preserve">savarankiško gyvenimo namai </t>
  </si>
  <si>
    <t>Čiužiakampio Pagrindinė Mokykla</t>
  </si>
  <si>
    <t>Jašiūnų Aušros gimnazija</t>
  </si>
  <si>
    <t>Jašiūnų l/d ŽILVITIS</t>
  </si>
  <si>
    <t>Dieveniškių Ryto gimnazija</t>
  </si>
  <si>
    <t>Eišiškių vaikų l/d ŽIBURĖLIS</t>
  </si>
  <si>
    <t>Eišiškių St.Rapolionio gimnazija</t>
  </si>
  <si>
    <t>Eišiškių muzikos mokykla</t>
  </si>
  <si>
    <t>Baltosios Vokės seniūnija</t>
  </si>
  <si>
    <t>B.Vokės Elizos Ožeškovos gimnazija</t>
  </si>
  <si>
    <t>B.Vokės „Šilo“ gimnazija</t>
  </si>
  <si>
    <t>Baltosios Vokės l/d</t>
  </si>
  <si>
    <t>Butrimonių seniūnija</t>
  </si>
  <si>
    <t>Butrimonių A.Krepštul gimnazija</t>
  </si>
  <si>
    <t>Jašiūnų seniūnija</t>
  </si>
  <si>
    <t>Dainavos pagrindinė mokykla</t>
  </si>
  <si>
    <t>Poškonių seniūnija</t>
  </si>
  <si>
    <t>Poškonių l/d</t>
  </si>
  <si>
    <t>Dieveniškių l/d</t>
  </si>
  <si>
    <t>Šalčininkų socialinių paslaugų centras</t>
  </si>
  <si>
    <t>Antstolės T.Gerasimovič kontora</t>
  </si>
  <si>
    <t>AB Lietuvos paštas</t>
  </si>
  <si>
    <t>Šalčininkėlių V. Kozakevičiaus laisvalaikio ir sporto centras</t>
  </si>
  <si>
    <t>Baltosios Vokės pramogų centras</t>
  </si>
  <si>
    <t>Šalčininkų r. šeimos ir vaiko gerovės centras
gerovės centras</t>
  </si>
  <si>
    <t>Jašiūnų M.Balinskio gimnazija</t>
  </si>
  <si>
    <t>Dieveniškių A.Mickevičiaus gimnazija</t>
  </si>
  <si>
    <t>VĮ Turto bankas/
Architektų g. 4, Šalčininkai</t>
  </si>
  <si>
    <t>Vilniaus agroekologijos mokymo
 centras</t>
  </si>
  <si>
    <t>S. Bumblauskas</t>
  </si>
  <si>
    <t>Viešasis sektorius</t>
  </si>
  <si>
    <t>renovuoti daugiabučiai</t>
  </si>
  <si>
    <t>iki 1993 m. pastatyti ir nerenovuoti daugiabučiai</t>
  </si>
  <si>
    <t>Ūkinės ir komercinės veiklos sektorius</t>
  </si>
  <si>
    <t>VERSLO PARTNERIAI</t>
  </si>
  <si>
    <t>JAŠIŪNAI</t>
  </si>
  <si>
    <t>EIŠIŠKĖS</t>
  </si>
  <si>
    <t>BALTOJI VOKĖ</t>
  </si>
  <si>
    <t>ŠALČININKAI</t>
  </si>
  <si>
    <t>1032,29</t>
  </si>
  <si>
    <t>1,97</t>
  </si>
  <si>
    <t>1042,62</t>
  </si>
  <si>
    <t>1,59</t>
  </si>
  <si>
    <t>2033,99</t>
  </si>
  <si>
    <t>1,67</t>
  </si>
  <si>
    <t>J. Sniadeckio g. 20</t>
  </si>
  <si>
    <t>A. Mickevičiaus g. 10</t>
  </si>
  <si>
    <t>Vilniaus g. 13</t>
  </si>
  <si>
    <t>Mokyklos g. 21</t>
  </si>
  <si>
    <t>ŠILUMOS SUVARTOJIMAS 2020 M. SPALIO MĖN.</t>
  </si>
  <si>
    <t>ŠILUMOS SUVARTOJIMAS 2020 M. LAPKRIČIO MĖN.</t>
  </si>
  <si>
    <t>ŠILUMOS SUVARTOJIMAS 2020 M. GRUODŽIO MĖN.</t>
  </si>
  <si>
    <t>Merkio g. 8</t>
  </si>
  <si>
    <t>Transeita Logistics, UAB</t>
  </si>
  <si>
    <t>ŠILUMOS SUVARTOJIMAS 2021 M. SAUSIO MĖN.</t>
  </si>
  <si>
    <t>ŠILUMOS SUVARTOJIMAS 2021 M.VASARIO MĖN.</t>
  </si>
  <si>
    <t>ŠILUMOS SUVARTOJIMAS 2021 M.KOVO MĖN.</t>
  </si>
  <si>
    <t>ŠILUMOS SUVARTOJIMAS 2021 M. BALANDŽIO MĖN.</t>
  </si>
  <si>
    <t>21</t>
  </si>
  <si>
    <t>23</t>
  </si>
  <si>
    <t>ŠILUMOS SUVARTOJIMAS 2021 M. SPALIO MĖN.</t>
  </si>
  <si>
    <t>Vilniaus g. 33</t>
  </si>
  <si>
    <t>Vilniaus g. 61</t>
  </si>
  <si>
    <t>Architektų g. 3</t>
  </si>
  <si>
    <t>ŠILUMOS SUVARTOJIMAS 2021 M. LAPKRIČIO MĖN.</t>
  </si>
  <si>
    <t>Šalčininkų r. šeimos ir vaiko gerovės centras gerovės centras</t>
  </si>
  <si>
    <t>1981</t>
  </si>
  <si>
    <t>ct/kWh su PVM</t>
  </si>
  <si>
    <t xml:space="preserve">Šilumos kaina </t>
  </si>
  <si>
    <t>Eur su PVM</t>
  </si>
  <si>
    <t>Mokėjimai už šildymą 50 kv. m. bute (2 kambarių)</t>
  </si>
  <si>
    <t>ŠILUMOS SUVARTOJIMAS 2022 M. SAUSIO MĖN.</t>
  </si>
  <si>
    <t>ŠILUMOS SUVARTOJIMAS 2021 M. GRUODŽIO MĖN.</t>
  </si>
  <si>
    <t>ŠILUMOS SUVARTOJIMAS 2022 M. VASARIO MĖN.</t>
  </si>
  <si>
    <t>ŠILUMOS SUVARTOJIMAS 2022 M. KOVO MĖN.</t>
  </si>
  <si>
    <t>ŠILUMOS SUVARTOJIMAS 2022 M. BALANDŽIO MĖN.</t>
  </si>
  <si>
    <t>ŠILUMOS SUVARTOJIMAS 2022 M. SPALIO MĖN.</t>
  </si>
  <si>
    <t>24</t>
  </si>
  <si>
    <t>25</t>
  </si>
  <si>
    <t>26</t>
  </si>
  <si>
    <t>27</t>
  </si>
  <si>
    <t>28</t>
  </si>
  <si>
    <t>29</t>
  </si>
  <si>
    <t>30</t>
  </si>
  <si>
    <t xml:space="preserve">Čiužiakampių senelių globos namai </t>
  </si>
  <si>
    <t>Eišiškių gimnazijos skyrius Dainavoje</t>
  </si>
  <si>
    <t>ŠILUMOS SUVARTOJIMAS 2022 M. LAPKRIČIO MĖN.</t>
  </si>
  <si>
    <t>31</t>
  </si>
  <si>
    <t>32</t>
  </si>
  <si>
    <t>ŠILUMOS SUVARTOJIMAS 2022 M. GRUODŽIO MĖN.</t>
  </si>
  <si>
    <t>ŠILUMOS SUVARTOJIMAS 2023 M. SAUSIO MĖN.</t>
  </si>
  <si>
    <t>Šalčininkų r. sav. Administracijos garažai</t>
  </si>
  <si>
    <t>ŠILUMOS SUVARTOJIMAS 2023 M. VASARIO MĖN.</t>
  </si>
  <si>
    <t>Šalčininkų r. sav. 
kultūros centras</t>
  </si>
  <si>
    <t>Baltosios Vokės 
pramogų centras</t>
  </si>
  <si>
    <t>Šalčininkų J. Sniadeckio
 gimnazija</t>
  </si>
  <si>
    <t>Šalčininkų Santarvės
gimnazija</t>
  </si>
  <si>
    <t>Šalč. St.Moniuškos
menų m-kla</t>
  </si>
  <si>
    <t>Šalčininkų specialioji
mokykla</t>
  </si>
  <si>
    <t>Šalčininkų r. sav.
administracija</t>
  </si>
  <si>
    <t>Šalčininkų vaikų 
l/d PASAKA</t>
  </si>
  <si>
    <t>Šalčininkų vaikų 
l/d VYTURĖLIS</t>
  </si>
  <si>
    <t xml:space="preserve">Čiužiakampių senelių
globos namai </t>
  </si>
  <si>
    <t xml:space="preserve">savarankiško gyvenimo
namai </t>
  </si>
  <si>
    <t>Jašiūnų M.Balinskio
gimnazija</t>
  </si>
  <si>
    <t>Dieveniškių Ryto
gimnazija</t>
  </si>
  <si>
    <t>Dieveniškių
A.Mickevičiaus gimnazija</t>
  </si>
  <si>
    <t>Eišiškių vaikų
l/d ŽIBURĖLIS</t>
  </si>
  <si>
    <t>Eišiškių St.Rapolionio
gimnazija</t>
  </si>
  <si>
    <t>B.Vokės Elizos
Ožeškovos gimnazija</t>
  </si>
  <si>
    <t>Butrimonių A.Krepštul
gimnazija</t>
  </si>
  <si>
    <t>Šalčininkų socialinių
paslaugų centras</t>
  </si>
  <si>
    <t>33</t>
  </si>
  <si>
    <t>ŠILUMOS SUVARTOJIMAS 2023 M. KOVO MĖN.</t>
  </si>
  <si>
    <t>ŠILUMOS SUVARTOJIMAS 2023 M. BALANDŽIO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</si>
</sst>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"/>
    <numFmt numFmtId="165" formatCode="0.0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104">
    <xf numFmtId="0" fontId="0" fillId="0" borderId="0" xfId="0"/>
    <xf numFmtId="0" fontId="2" fillId="5" borderId="1" xfId="1" applyFont="1" applyBorder="1"/>
    <xf numFmtId="0" fontId="2" fillId="5" borderId="1" xfId="1" applyFont="1" applyBorder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/>
    <xf numFmtId="49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2" fillId="4" borderId="1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/>
    <xf numFmtId="0" fontId="2" fillId="4" borderId="5" xfId="0" applyFont="1" applyFill="1" applyBorder="1"/>
    <xf numFmtId="0" fontId="2" fillId="5" borderId="5" xfId="1" applyFont="1" applyBorder="1" applyAlignment="1">
      <alignment horizontal="center"/>
    </xf>
    <xf numFmtId="0" fontId="2" fillId="5" borderId="5" xfId="1" applyFont="1" applyBorder="1"/>
    <xf numFmtId="0" fontId="2" fillId="6" borderId="1" xfId="2" applyFont="1" applyBorder="1"/>
    <xf numFmtId="0" fontId="2" fillId="6" borderId="1" xfId="2" applyFont="1" applyBorder="1" applyAlignment="1">
      <alignment horizontal="left" wrapText="1"/>
    </xf>
    <xf numFmtId="0" fontId="2" fillId="6" borderId="1" xfId="2" applyFont="1" applyBorder="1" applyAlignment="1">
      <alignment wrapText="1"/>
    </xf>
    <xf numFmtId="0" fontId="2" fillId="6" borderId="1" xfId="2" applyFont="1" applyBorder="1" applyAlignment="1">
      <alignment horizontal="right"/>
    </xf>
    <xf numFmtId="164" fontId="2" fillId="3" borderId="1" xfId="0" applyNumberFormat="1" applyFont="1" applyFill="1" applyBorder="1" applyAlignment="1">
      <alignment horizontal="center"/>
    </xf>
    <xf numFmtId="0" fontId="2" fillId="4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4" borderId="3" xfId="0" applyFont="1" applyFill="1" applyBorder="1"/>
    <xf numFmtId="0" fontId="3" fillId="3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6" borderId="6" xfId="2" applyFont="1" applyBorder="1" applyAlignment="1">
      <alignment horizontal="center"/>
    </xf>
    <xf numFmtId="0" fontId="3" fillId="6" borderId="2" xfId="2" applyFont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165" fontId="3" fillId="4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3" borderId="2" xfId="0" applyFont="1" applyFill="1" applyBorder="1"/>
    <xf numFmtId="49" fontId="3" fillId="2" borderId="4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vertical="top"/>
    </xf>
    <xf numFmtId="49" fontId="3" fillId="2" borderId="1" xfId="0" applyNumberFormat="1" applyFont="1" applyFill="1" applyBorder="1" applyAlignment="1">
      <alignment horizontal="center" vertical="top"/>
    </xf>
    <xf numFmtId="0" fontId="2" fillId="5" borderId="5" xfId="1" applyFont="1" applyBorder="1" applyAlignment="1">
      <alignment horizontal="left"/>
    </xf>
    <xf numFmtId="2" fontId="2" fillId="4" borderId="1" xfId="0" applyNumberFormat="1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5" borderId="1" xfId="1" applyNumberFormat="1" applyFont="1" applyBorder="1" applyAlignment="1">
      <alignment horizontal="center"/>
    </xf>
    <xf numFmtId="2" fontId="2" fillId="5" borderId="5" xfId="1" applyNumberFormat="1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2" fillId="6" borderId="1" xfId="2" applyNumberFormat="1" applyFont="1" applyBorder="1" applyAlignment="1">
      <alignment horizontal="center"/>
    </xf>
    <xf numFmtId="2" fontId="3" fillId="6" borderId="6" xfId="2" applyNumberFormat="1" applyFont="1" applyBorder="1" applyAlignment="1">
      <alignment horizontal="center"/>
    </xf>
    <xf numFmtId="2" fontId="2" fillId="2" borderId="1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4" borderId="1" xfId="0" applyFont="1" applyFill="1" applyBorder="1" applyAlignment="1" applyProtection="1">
      <alignment horizontal="center" vertical="center" textRotation="90" wrapText="1"/>
      <protection locked="0"/>
    </xf>
    <xf numFmtId="0" fontId="4" fillId="3" borderId="1" xfId="0" applyFont="1" applyFill="1" applyBorder="1" applyAlignment="1" applyProtection="1">
      <alignment horizontal="center" vertical="center" textRotation="90" wrapText="1"/>
      <protection locked="0"/>
    </xf>
    <xf numFmtId="0" fontId="8" fillId="2" borderId="1" xfId="0" applyFont="1" applyFill="1" applyBorder="1" applyAlignment="1" applyProtection="1">
      <alignment horizontal="center" vertical="center" textRotation="90" wrapText="1"/>
      <protection locked="0"/>
    </xf>
    <xf numFmtId="0" fontId="1" fillId="6" borderId="10" xfId="2" applyBorder="1" applyAlignment="1">
      <alignment horizontal="center"/>
    </xf>
    <xf numFmtId="0" fontId="1" fillId="6" borderId="8" xfId="2" applyBorder="1" applyAlignment="1">
      <alignment horizontal="center"/>
    </xf>
    <xf numFmtId="0" fontId="1" fillId="6" borderId="11" xfId="2" applyBorder="1" applyAlignment="1">
      <alignment horizontal="center"/>
    </xf>
    <xf numFmtId="0" fontId="1" fillId="6" borderId="0" xfId="2" applyBorder="1" applyAlignment="1">
      <alignment horizontal="center"/>
    </xf>
    <xf numFmtId="0" fontId="1" fillId="6" borderId="12" xfId="2" applyBorder="1" applyAlignment="1">
      <alignment horizontal="center"/>
    </xf>
    <xf numFmtId="0" fontId="1" fillId="6" borderId="7" xfId="2" applyBorder="1" applyAlignment="1">
      <alignment horizontal="center"/>
    </xf>
    <xf numFmtId="0" fontId="2" fillId="6" borderId="10" xfId="2" applyFont="1" applyBorder="1" applyAlignment="1">
      <alignment horizontal="center"/>
    </xf>
    <xf numFmtId="0" fontId="2" fillId="6" borderId="8" xfId="2" applyFont="1" applyBorder="1" applyAlignment="1">
      <alignment horizontal="center"/>
    </xf>
    <xf numFmtId="0" fontId="2" fillId="6" borderId="12" xfId="2" applyFont="1" applyBorder="1" applyAlignment="1">
      <alignment horizontal="center"/>
    </xf>
    <xf numFmtId="0" fontId="2" fillId="6" borderId="7" xfId="2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4" fontId="7" fillId="2" borderId="4" xfId="0" applyNumberFormat="1" applyFont="1" applyFill="1" applyBorder="1" applyAlignment="1">
      <alignment horizontal="center" vertical="center" textRotation="90"/>
    </xf>
    <xf numFmtId="44" fontId="7" fillId="2" borderId="3" xfId="0" applyNumberFormat="1" applyFont="1" applyFill="1" applyBorder="1" applyAlignment="1">
      <alignment horizontal="center" vertical="center" textRotation="90"/>
    </xf>
    <xf numFmtId="44" fontId="7" fillId="2" borderId="5" xfId="0" applyNumberFormat="1" applyFont="1" applyFill="1" applyBorder="1" applyAlignment="1">
      <alignment horizontal="center" vertical="center" textRotation="90"/>
    </xf>
    <xf numFmtId="44" fontId="7" fillId="2" borderId="8" xfId="0" applyNumberFormat="1" applyFont="1" applyFill="1" applyBorder="1" applyAlignment="1">
      <alignment horizontal="center" vertical="center" textRotation="90"/>
    </xf>
    <xf numFmtId="44" fontId="7" fillId="2" borderId="0" xfId="0" applyNumberFormat="1" applyFont="1" applyFill="1" applyAlignment="1">
      <alignment horizontal="center" vertical="center" textRotation="90"/>
    </xf>
    <xf numFmtId="44" fontId="7" fillId="2" borderId="7" xfId="0" applyNumberFormat="1" applyFont="1" applyFill="1" applyBorder="1" applyAlignment="1">
      <alignment horizontal="center" vertical="center" textRotation="90"/>
    </xf>
    <xf numFmtId="0" fontId="4" fillId="4" borderId="4" xfId="0" applyFont="1" applyFill="1" applyBorder="1" applyAlignment="1" applyProtection="1">
      <alignment horizontal="center" vertical="center" textRotation="90" wrapText="1"/>
      <protection locked="0"/>
    </xf>
    <xf numFmtId="0" fontId="4" fillId="4" borderId="3" xfId="0" applyFont="1" applyFill="1" applyBorder="1" applyAlignment="1" applyProtection="1">
      <alignment horizontal="center" vertical="center" textRotation="90" wrapText="1"/>
      <protection locked="0"/>
    </xf>
    <xf numFmtId="0" fontId="4" fillId="4" borderId="5" xfId="0" applyFont="1" applyFill="1" applyBorder="1" applyAlignment="1" applyProtection="1">
      <alignment horizontal="center" vertical="center" textRotation="90" wrapText="1"/>
      <protection locked="0"/>
    </xf>
    <xf numFmtId="44" fontId="7" fillId="2" borderId="9" xfId="0" applyNumberFormat="1" applyFont="1" applyFill="1" applyBorder="1" applyAlignment="1">
      <alignment horizontal="center" vertical="center" textRotation="90"/>
    </xf>
    <xf numFmtId="44" fontId="7" fillId="2" borderId="2" xfId="0" applyNumberFormat="1" applyFont="1" applyFill="1" applyBorder="1" applyAlignment="1">
      <alignment horizontal="center" vertical="center" textRotation="90"/>
    </xf>
    <xf numFmtId="44" fontId="7" fillId="2" borderId="6" xfId="0" applyNumberFormat="1" applyFont="1" applyFill="1" applyBorder="1" applyAlignment="1">
      <alignment horizontal="center" vertical="center" textRotation="90"/>
    </xf>
    <xf numFmtId="0" fontId="4" fillId="2" borderId="4" xfId="0" applyFont="1" applyFill="1" applyBorder="1" applyAlignment="1" applyProtection="1">
      <alignment horizontal="center" vertical="center" textRotation="90" wrapText="1"/>
      <protection locked="0"/>
    </xf>
    <xf numFmtId="0" fontId="4" fillId="2" borderId="3" xfId="0" applyFont="1" applyFill="1" applyBorder="1" applyAlignment="1" applyProtection="1">
      <alignment horizontal="center" vertical="center" textRotation="90" wrapText="1"/>
      <protection locked="0"/>
    </xf>
    <xf numFmtId="49" fontId="3" fillId="2" borderId="4" xfId="0" applyNumberFormat="1" applyFont="1" applyFill="1" applyBorder="1" applyAlignment="1">
      <alignment horizontal="center" vertical="top"/>
    </xf>
    <xf numFmtId="49" fontId="3" fillId="2" borderId="5" xfId="0" applyNumberFormat="1" applyFont="1" applyFill="1" applyBorder="1" applyAlignment="1">
      <alignment horizontal="center" vertical="top"/>
    </xf>
    <xf numFmtId="0" fontId="2" fillId="4" borderId="1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</cellXfs>
  <cellStyles count="3">
    <cellStyle name="20% – paryškinimas 3" xfId="1" builtinId="38"/>
    <cellStyle name="40% – paryškinimas 3" xfId="2" builtinId="39"/>
    <cellStyle name="Įprastas" xfId="0" builtinId="0"/>
  </cellStyles>
  <dxfs count="0"/>
  <tableStyles count="0" defaultTableStyle="TableStyleMedium2" defaultPivotStyle="PivotStyleLight16"/>
  <colors>
    <mruColors>
      <color rgb="FFCCFF99"/>
      <color rgb="FFCCFFCC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2"/>
  <sheetViews>
    <sheetView topLeftCell="A137" workbookViewId="0">
      <pane xSplit="4" topLeftCell="E1" activePane="topRight" state="frozen"/>
      <selection pane="topRight" activeCell="I168" sqref="I168"/>
    </sheetView>
  </sheetViews>
  <sheetFormatPr defaultRowHeight="12.75" x14ac:dyDescent="0.2"/>
  <cols>
    <col min="1" max="1" width="9.140625" style="3"/>
    <col min="2" max="2" width="9.42578125" style="3" customWidth="1"/>
    <col min="3" max="3" width="3.5703125" style="3" customWidth="1"/>
    <col min="4" max="4" width="30" style="3" customWidth="1"/>
    <col min="5" max="5" width="10" style="3" customWidth="1"/>
    <col min="6" max="6" width="6.5703125" style="3" customWidth="1"/>
    <col min="7" max="7" width="12.5703125" style="3" customWidth="1"/>
    <col min="8" max="9" width="12.5703125" style="5" customWidth="1"/>
    <col min="10" max="10" width="5.5703125" style="5" customWidth="1"/>
    <col min="11" max="11" width="9.140625" style="3" customWidth="1"/>
    <col min="12" max="16384" width="9.140625" style="3"/>
  </cols>
  <sheetData>
    <row r="1" spans="1:10" ht="14.25" x14ac:dyDescent="0.2">
      <c r="B1" s="4"/>
      <c r="D1" s="74" t="s">
        <v>226</v>
      </c>
      <c r="E1" s="75"/>
      <c r="F1" s="75"/>
      <c r="G1" s="75"/>
      <c r="H1" s="75"/>
      <c r="I1" s="75"/>
    </row>
    <row r="3" spans="1:10" s="7" customFormat="1" ht="41.25" customHeight="1" x14ac:dyDescent="0.2">
      <c r="A3" s="79" t="s">
        <v>215</v>
      </c>
      <c r="B3" s="88" t="s">
        <v>208</v>
      </c>
      <c r="C3" s="90" t="s">
        <v>0</v>
      </c>
      <c r="D3" s="90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  <c r="J3" s="6"/>
    </row>
    <row r="4" spans="1:10" s="7" customFormat="1" ht="15.75" customHeight="1" x14ac:dyDescent="0.2">
      <c r="A4" s="80"/>
      <c r="B4" s="89"/>
      <c r="C4" s="91"/>
      <c r="D4" s="91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  <c r="J4" s="6"/>
    </row>
    <row r="5" spans="1:10" s="7" customFormat="1" ht="13.5" customHeight="1" x14ac:dyDescent="0.2">
      <c r="A5" s="80"/>
      <c r="B5" s="89"/>
      <c r="C5" s="8" t="s">
        <v>124</v>
      </c>
      <c r="D5" s="8" t="s">
        <v>16</v>
      </c>
      <c r="E5" s="9" t="s">
        <v>88</v>
      </c>
      <c r="F5" s="9" t="s">
        <v>96</v>
      </c>
      <c r="G5" s="9" t="s">
        <v>80</v>
      </c>
      <c r="H5" s="9" t="s">
        <v>97</v>
      </c>
      <c r="I5" s="9" t="s">
        <v>98</v>
      </c>
      <c r="J5" s="6"/>
    </row>
    <row r="6" spans="1:10" s="7" customFormat="1" x14ac:dyDescent="0.2">
      <c r="A6" s="80"/>
      <c r="B6" s="89"/>
      <c r="C6" s="8" t="s">
        <v>125</v>
      </c>
      <c r="D6" s="8" t="s">
        <v>17</v>
      </c>
      <c r="E6" s="9" t="s">
        <v>216</v>
      </c>
      <c r="F6" s="9" t="s">
        <v>102</v>
      </c>
      <c r="G6" s="9" t="s">
        <v>80</v>
      </c>
      <c r="H6" s="9" t="s">
        <v>105</v>
      </c>
      <c r="I6" s="9" t="s">
        <v>217</v>
      </c>
      <c r="J6" s="6"/>
    </row>
    <row r="7" spans="1:10" s="7" customFormat="1" x14ac:dyDescent="0.2">
      <c r="A7" s="80"/>
      <c r="B7" s="89"/>
      <c r="C7" s="8" t="s">
        <v>126</v>
      </c>
      <c r="D7" s="8" t="s">
        <v>18</v>
      </c>
      <c r="E7" s="9" t="s">
        <v>89</v>
      </c>
      <c r="F7" s="9" t="s">
        <v>106</v>
      </c>
      <c r="G7" s="9" t="s">
        <v>80</v>
      </c>
      <c r="H7" s="9" t="s">
        <v>107</v>
      </c>
      <c r="I7" s="9" t="s">
        <v>100</v>
      </c>
      <c r="J7" s="6"/>
    </row>
    <row r="8" spans="1:10" s="7" customFormat="1" x14ac:dyDescent="0.2">
      <c r="A8" s="80"/>
      <c r="B8" s="89"/>
      <c r="C8" s="8" t="s">
        <v>127</v>
      </c>
      <c r="D8" s="8" t="s">
        <v>19</v>
      </c>
      <c r="E8" s="9" t="s">
        <v>90</v>
      </c>
      <c r="F8" s="9" t="s">
        <v>108</v>
      </c>
      <c r="G8" s="9" t="s">
        <v>80</v>
      </c>
      <c r="H8" s="9" t="s">
        <v>109</v>
      </c>
      <c r="I8" s="9" t="s">
        <v>101</v>
      </c>
      <c r="J8" s="6"/>
    </row>
    <row r="9" spans="1:10" s="7" customFormat="1" x14ac:dyDescent="0.2">
      <c r="A9" s="80"/>
      <c r="B9" s="89"/>
      <c r="C9" s="8" t="s">
        <v>128</v>
      </c>
      <c r="D9" s="8" t="s">
        <v>15</v>
      </c>
      <c r="E9" s="9" t="s">
        <v>218</v>
      </c>
      <c r="F9" s="9" t="s">
        <v>102</v>
      </c>
      <c r="G9" s="9" t="s">
        <v>79</v>
      </c>
      <c r="H9" s="9" t="s">
        <v>103</v>
      </c>
      <c r="I9" s="9" t="s">
        <v>219</v>
      </c>
      <c r="J9" s="6"/>
    </row>
    <row r="10" spans="1:10" s="7" customFormat="1" x14ac:dyDescent="0.2">
      <c r="A10" s="80"/>
      <c r="B10" s="89"/>
      <c r="C10" s="8" t="s">
        <v>121</v>
      </c>
      <c r="D10" s="8" t="s">
        <v>20</v>
      </c>
      <c r="E10" s="9" t="s">
        <v>91</v>
      </c>
      <c r="F10" s="9" t="s">
        <v>96</v>
      </c>
      <c r="G10" s="9" t="s">
        <v>81</v>
      </c>
      <c r="H10" s="9" t="s">
        <v>104</v>
      </c>
      <c r="I10" s="9" t="s">
        <v>99</v>
      </c>
      <c r="J10" s="6"/>
    </row>
    <row r="11" spans="1:10" s="7" customFormat="1" x14ac:dyDescent="0.2">
      <c r="A11" s="80"/>
      <c r="B11" s="89"/>
      <c r="C11" s="8" t="s">
        <v>129</v>
      </c>
      <c r="D11" s="8" t="s">
        <v>27</v>
      </c>
      <c r="E11" s="9" t="s">
        <v>92</v>
      </c>
      <c r="F11" s="9" t="s">
        <v>110</v>
      </c>
      <c r="G11" s="9"/>
      <c r="H11" s="9" t="s">
        <v>111</v>
      </c>
      <c r="I11" s="9" t="s">
        <v>112</v>
      </c>
      <c r="J11" s="6"/>
    </row>
    <row r="12" spans="1:10" s="7" customFormat="1" x14ac:dyDescent="0.2">
      <c r="A12" s="80"/>
      <c r="B12" s="89"/>
      <c r="C12" s="8" t="s">
        <v>130</v>
      </c>
      <c r="D12" s="8" t="s">
        <v>11</v>
      </c>
      <c r="E12" s="9" t="s">
        <v>93</v>
      </c>
      <c r="F12" s="9" t="s">
        <v>121</v>
      </c>
      <c r="G12" s="9" t="s">
        <v>82</v>
      </c>
      <c r="H12" s="9" t="s">
        <v>122</v>
      </c>
      <c r="I12" s="9" t="s">
        <v>123</v>
      </c>
      <c r="J12" s="6"/>
    </row>
    <row r="13" spans="1:10" s="7" customFormat="1" x14ac:dyDescent="0.2">
      <c r="A13" s="80"/>
      <c r="B13" s="89"/>
      <c r="C13" s="8" t="s">
        <v>131</v>
      </c>
      <c r="D13" s="10" t="s">
        <v>83</v>
      </c>
      <c r="E13" s="9" t="s">
        <v>220</v>
      </c>
      <c r="F13" s="9" t="s">
        <v>113</v>
      </c>
      <c r="G13" s="9" t="s">
        <v>78</v>
      </c>
      <c r="H13" s="9" t="s">
        <v>114</v>
      </c>
      <c r="I13" s="9" t="s">
        <v>221</v>
      </c>
      <c r="J13" s="6"/>
    </row>
    <row r="14" spans="1:10" s="7" customFormat="1" x14ac:dyDescent="0.2">
      <c r="A14" s="80"/>
      <c r="B14" s="89"/>
      <c r="C14" s="8" t="s">
        <v>118</v>
      </c>
      <c r="D14" s="8" t="s">
        <v>12</v>
      </c>
      <c r="E14" s="9" t="s">
        <v>94</v>
      </c>
      <c r="F14" s="9" t="s">
        <v>115</v>
      </c>
      <c r="G14" s="9" t="s">
        <v>86</v>
      </c>
      <c r="H14" s="9" t="s">
        <v>116</v>
      </c>
      <c r="I14" s="9" t="s">
        <v>117</v>
      </c>
      <c r="J14" s="6"/>
    </row>
    <row r="15" spans="1:10" s="7" customFormat="1" x14ac:dyDescent="0.2">
      <c r="A15" s="80"/>
      <c r="B15" s="89"/>
      <c r="C15" s="8" t="s">
        <v>132</v>
      </c>
      <c r="D15" s="8" t="s">
        <v>13</v>
      </c>
      <c r="E15" s="9" t="s">
        <v>95</v>
      </c>
      <c r="F15" s="9" t="s">
        <v>118</v>
      </c>
      <c r="G15" s="9" t="s">
        <v>87</v>
      </c>
      <c r="H15" s="9" t="s">
        <v>119</v>
      </c>
      <c r="I15" s="9" t="s">
        <v>120</v>
      </c>
      <c r="J15" s="6"/>
    </row>
    <row r="16" spans="1:10" ht="12.75" customHeight="1" x14ac:dyDescent="0.2">
      <c r="A16" s="80"/>
      <c r="B16" s="89"/>
      <c r="C16" s="8" t="s">
        <v>133</v>
      </c>
      <c r="D16" s="10" t="s">
        <v>21</v>
      </c>
      <c r="E16" s="11">
        <v>981.25</v>
      </c>
      <c r="F16" s="11">
        <v>19</v>
      </c>
      <c r="G16" s="11">
        <v>1984</v>
      </c>
      <c r="H16" s="11">
        <v>2.57</v>
      </c>
      <c r="I16" s="11">
        <v>2.61</v>
      </c>
      <c r="J16" s="12"/>
    </row>
    <row r="17" spans="1:10" ht="12.75" customHeight="1" x14ac:dyDescent="0.2">
      <c r="A17" s="80"/>
      <c r="B17" s="89"/>
      <c r="C17" s="8" t="s">
        <v>134</v>
      </c>
      <c r="D17" s="10" t="s">
        <v>22</v>
      </c>
      <c r="E17" s="11">
        <v>1075.26</v>
      </c>
      <c r="F17" s="11">
        <v>20</v>
      </c>
      <c r="G17" s="11">
        <v>1984</v>
      </c>
      <c r="H17" s="11">
        <v>2.25</v>
      </c>
      <c r="I17" s="11">
        <v>2.09</v>
      </c>
      <c r="J17" s="12"/>
    </row>
    <row r="18" spans="1:10" ht="12.75" customHeight="1" x14ac:dyDescent="0.2">
      <c r="A18" s="80"/>
      <c r="B18" s="89"/>
      <c r="C18" s="8" t="s">
        <v>135</v>
      </c>
      <c r="D18" s="10" t="s">
        <v>23</v>
      </c>
      <c r="E18" s="11">
        <v>1056.31</v>
      </c>
      <c r="F18" s="11">
        <v>20</v>
      </c>
      <c r="G18" s="11">
        <v>1984</v>
      </c>
      <c r="H18" s="11">
        <v>2.48</v>
      </c>
      <c r="I18" s="11">
        <v>2.35</v>
      </c>
      <c r="J18" s="12"/>
    </row>
    <row r="19" spans="1:10" ht="12.75" customHeight="1" x14ac:dyDescent="0.2">
      <c r="A19" s="80"/>
      <c r="B19" s="89"/>
      <c r="C19" s="8" t="s">
        <v>136</v>
      </c>
      <c r="D19" s="8" t="s">
        <v>14</v>
      </c>
      <c r="E19" s="11">
        <v>360.62</v>
      </c>
      <c r="F19" s="11">
        <v>8</v>
      </c>
      <c r="G19" s="11">
        <v>1966</v>
      </c>
      <c r="H19" s="11">
        <v>0.84</v>
      </c>
      <c r="I19" s="11">
        <v>2.3199999999999998</v>
      </c>
      <c r="J19" s="12"/>
    </row>
    <row r="20" spans="1:10" ht="12.75" customHeight="1" x14ac:dyDescent="0.2">
      <c r="A20" s="80"/>
      <c r="B20" s="89"/>
      <c r="C20" s="8" t="s">
        <v>137</v>
      </c>
      <c r="D20" s="8" t="s">
        <v>24</v>
      </c>
      <c r="E20" s="11">
        <v>1597.34</v>
      </c>
      <c r="F20" s="11">
        <v>31</v>
      </c>
      <c r="G20" s="11">
        <v>1980</v>
      </c>
      <c r="H20" s="11">
        <v>2.33</v>
      </c>
      <c r="I20" s="11">
        <v>1.46</v>
      </c>
      <c r="J20" s="12"/>
    </row>
    <row r="21" spans="1:10" ht="12.75" customHeight="1" x14ac:dyDescent="0.2">
      <c r="A21" s="80"/>
      <c r="B21" s="89"/>
      <c r="C21" s="8" t="s">
        <v>138</v>
      </c>
      <c r="D21" s="18" t="s">
        <v>24</v>
      </c>
      <c r="E21" s="17">
        <v>1516.81</v>
      </c>
      <c r="F21" s="17">
        <v>30</v>
      </c>
      <c r="G21" s="17">
        <v>1980</v>
      </c>
      <c r="H21" s="17">
        <v>2.81</v>
      </c>
      <c r="I21" s="17">
        <v>1.85</v>
      </c>
      <c r="J21" s="12"/>
    </row>
    <row r="22" spans="1:10" ht="12.75" customHeight="1" x14ac:dyDescent="0.2">
      <c r="A22" s="80"/>
      <c r="B22" s="89"/>
      <c r="C22" s="8" t="s">
        <v>139</v>
      </c>
      <c r="D22" s="8" t="s">
        <v>25</v>
      </c>
      <c r="E22" s="11">
        <v>2296.7600000000002</v>
      </c>
      <c r="F22" s="11">
        <v>45</v>
      </c>
      <c r="G22" s="11">
        <v>1980</v>
      </c>
      <c r="H22" s="11">
        <v>4.03</v>
      </c>
      <c r="I22" s="11">
        <v>1.76</v>
      </c>
      <c r="J22" s="12"/>
    </row>
    <row r="23" spans="1:10" ht="12.75" customHeight="1" x14ac:dyDescent="0.2">
      <c r="A23" s="80"/>
      <c r="B23" s="89"/>
      <c r="C23" s="8" t="s">
        <v>140</v>
      </c>
      <c r="D23" s="8" t="s">
        <v>26</v>
      </c>
      <c r="E23" s="11">
        <v>2570.59</v>
      </c>
      <c r="F23" s="11">
        <v>50</v>
      </c>
      <c r="G23" s="11">
        <v>1975</v>
      </c>
      <c r="H23" s="11">
        <v>5.28</v>
      </c>
      <c r="I23" s="11">
        <v>2.06</v>
      </c>
      <c r="J23" s="12"/>
    </row>
    <row r="24" spans="1:10" ht="12.75" customHeight="1" x14ac:dyDescent="0.2">
      <c r="A24" s="80"/>
      <c r="B24" s="89"/>
      <c r="C24" s="8" t="s">
        <v>102</v>
      </c>
      <c r="D24" s="10" t="s">
        <v>55</v>
      </c>
      <c r="E24" s="11">
        <v>513.42999999999995</v>
      </c>
      <c r="F24" s="11">
        <v>9</v>
      </c>
      <c r="G24" s="11">
        <v>1990</v>
      </c>
      <c r="H24" s="11">
        <v>1.59</v>
      </c>
      <c r="I24" s="11">
        <v>3.1</v>
      </c>
      <c r="J24" s="12"/>
    </row>
    <row r="25" spans="1:10" ht="12.75" customHeight="1" x14ac:dyDescent="0.2">
      <c r="A25" s="80"/>
      <c r="B25" s="89"/>
      <c r="C25" s="98"/>
      <c r="D25" s="99"/>
      <c r="E25" s="99"/>
      <c r="F25" s="99"/>
      <c r="G25" s="99"/>
      <c r="H25" s="99"/>
      <c r="I25" s="35" t="s">
        <v>10</v>
      </c>
      <c r="J25" s="12"/>
    </row>
    <row r="26" spans="1:10" ht="12.75" customHeight="1" x14ac:dyDescent="0.2">
      <c r="A26" s="80"/>
      <c r="B26" s="89"/>
      <c r="C26" s="100"/>
      <c r="D26" s="101"/>
      <c r="E26" s="101"/>
      <c r="F26" s="101"/>
      <c r="G26" s="101"/>
      <c r="H26" s="101"/>
      <c r="I26" s="36">
        <f>AVERAGE(I5:I24)</f>
        <v>2.1777777777777776</v>
      </c>
      <c r="J26" s="12"/>
    </row>
    <row r="27" spans="1:10" ht="12.75" customHeight="1" x14ac:dyDescent="0.2">
      <c r="A27" s="80"/>
      <c r="B27" s="89"/>
      <c r="C27" s="102"/>
      <c r="D27" s="103"/>
      <c r="E27" s="103"/>
      <c r="F27" s="103"/>
      <c r="G27" s="103"/>
      <c r="H27" s="103"/>
      <c r="I27" s="37"/>
      <c r="J27" s="12"/>
    </row>
    <row r="28" spans="1:10" ht="12" customHeight="1" x14ac:dyDescent="0.2">
      <c r="A28" s="80"/>
      <c r="B28" s="61" t="s">
        <v>209</v>
      </c>
      <c r="C28" s="47">
        <v>21</v>
      </c>
      <c r="D28" s="21" t="s">
        <v>28</v>
      </c>
      <c r="E28" s="21">
        <v>1575.91</v>
      </c>
      <c r="F28" s="21">
        <v>30</v>
      </c>
      <c r="G28" s="21">
        <v>1989</v>
      </c>
      <c r="H28" s="20">
        <v>5.69</v>
      </c>
      <c r="I28" s="20">
        <v>3.61</v>
      </c>
      <c r="J28" s="12"/>
    </row>
    <row r="29" spans="1:10" ht="12.75" customHeight="1" x14ac:dyDescent="0.2">
      <c r="A29" s="80"/>
      <c r="B29" s="61"/>
      <c r="C29" s="47">
        <v>22</v>
      </c>
      <c r="D29" s="1" t="s">
        <v>29</v>
      </c>
      <c r="E29" s="1">
        <v>1032.3699999999999</v>
      </c>
      <c r="F29" s="1">
        <v>20</v>
      </c>
      <c r="G29" s="1">
        <v>1987</v>
      </c>
      <c r="H29" s="2">
        <v>2.21</v>
      </c>
      <c r="I29" s="2">
        <v>2.14</v>
      </c>
      <c r="J29" s="12"/>
    </row>
    <row r="30" spans="1:10" ht="12.75" customHeight="1" x14ac:dyDescent="0.2">
      <c r="A30" s="80"/>
      <c r="B30" s="61"/>
      <c r="C30" s="47">
        <v>23</v>
      </c>
      <c r="D30" s="1" t="s">
        <v>223</v>
      </c>
      <c r="E30" s="1">
        <v>1593.23</v>
      </c>
      <c r="F30" s="1">
        <v>30</v>
      </c>
      <c r="G30" s="1"/>
      <c r="H30" s="2">
        <v>5.27</v>
      </c>
      <c r="I30" s="2">
        <v>3.31</v>
      </c>
      <c r="J30" s="12"/>
    </row>
    <row r="31" spans="1:10" ht="12.75" customHeight="1" x14ac:dyDescent="0.2">
      <c r="A31" s="80"/>
      <c r="B31" s="61"/>
      <c r="C31" s="47">
        <v>24</v>
      </c>
      <c r="D31" s="1" t="s">
        <v>30</v>
      </c>
      <c r="E31" s="1">
        <v>1210.54</v>
      </c>
      <c r="F31" s="1">
        <v>23</v>
      </c>
      <c r="G31" s="1">
        <v>1991</v>
      </c>
      <c r="H31" s="2">
        <v>4.6100000000000003</v>
      </c>
      <c r="I31" s="2">
        <v>3.81</v>
      </c>
      <c r="J31" s="12"/>
    </row>
    <row r="32" spans="1:10" ht="12.75" customHeight="1" x14ac:dyDescent="0.2">
      <c r="A32" s="80"/>
      <c r="B32" s="61"/>
      <c r="C32" s="47">
        <v>25</v>
      </c>
      <c r="D32" s="1" t="s">
        <v>31</v>
      </c>
      <c r="E32" s="1">
        <v>1053.6300000000001</v>
      </c>
      <c r="F32" s="1">
        <v>20</v>
      </c>
      <c r="G32" s="1">
        <v>1986</v>
      </c>
      <c r="H32" s="2">
        <v>2.11</v>
      </c>
      <c r="I32" s="2">
        <v>2.0099999999999998</v>
      </c>
      <c r="J32" s="12"/>
    </row>
    <row r="33" spans="1:10" ht="12.75" customHeight="1" x14ac:dyDescent="0.2">
      <c r="A33" s="80"/>
      <c r="B33" s="61"/>
      <c r="C33" s="47">
        <v>26</v>
      </c>
      <c r="D33" s="1" t="s">
        <v>85</v>
      </c>
      <c r="E33" s="1">
        <v>2478.85</v>
      </c>
      <c r="F33" s="1">
        <v>49</v>
      </c>
      <c r="G33" s="1">
        <v>1974</v>
      </c>
      <c r="H33" s="2">
        <v>11.4</v>
      </c>
      <c r="I33" s="2">
        <v>4.5999999999999996</v>
      </c>
      <c r="J33" s="12"/>
    </row>
    <row r="34" spans="1:10" ht="12.75" customHeight="1" x14ac:dyDescent="0.2">
      <c r="A34" s="80"/>
      <c r="B34" s="61"/>
      <c r="C34" s="47">
        <v>27</v>
      </c>
      <c r="D34" s="1" t="s">
        <v>32</v>
      </c>
      <c r="E34" s="1">
        <v>105.74</v>
      </c>
      <c r="F34" s="1">
        <v>4</v>
      </c>
      <c r="G34" s="1">
        <v>1970</v>
      </c>
      <c r="H34" s="2">
        <v>0.39</v>
      </c>
      <c r="I34" s="2">
        <v>3.73</v>
      </c>
      <c r="J34" s="12"/>
    </row>
    <row r="35" spans="1:10" ht="12.75" customHeight="1" x14ac:dyDescent="0.2">
      <c r="A35" s="80"/>
      <c r="B35" s="61"/>
      <c r="C35" s="47">
        <v>28</v>
      </c>
      <c r="D35" s="1" t="s">
        <v>33</v>
      </c>
      <c r="E35" s="1">
        <v>1138.44</v>
      </c>
      <c r="F35" s="1">
        <v>23</v>
      </c>
      <c r="G35" s="1">
        <v>1991</v>
      </c>
      <c r="H35" s="2">
        <v>3.8</v>
      </c>
      <c r="I35" s="2">
        <v>3.34</v>
      </c>
      <c r="J35" s="12"/>
    </row>
    <row r="36" spans="1:10" ht="12.75" customHeight="1" x14ac:dyDescent="0.2">
      <c r="A36" s="80"/>
      <c r="B36" s="61"/>
      <c r="C36" s="47">
        <v>29</v>
      </c>
      <c r="D36" s="1" t="s">
        <v>34</v>
      </c>
      <c r="E36" s="1">
        <v>1032.8900000000001</v>
      </c>
      <c r="F36" s="1">
        <v>20</v>
      </c>
      <c r="G36" s="1">
        <v>1975</v>
      </c>
      <c r="H36" s="2">
        <v>2.42</v>
      </c>
      <c r="I36" s="2">
        <v>2.35</v>
      </c>
      <c r="J36" s="12"/>
    </row>
    <row r="37" spans="1:10" ht="12.75" customHeight="1" x14ac:dyDescent="0.2">
      <c r="A37" s="80"/>
      <c r="B37" s="61"/>
      <c r="C37" s="47">
        <v>30</v>
      </c>
      <c r="D37" s="1" t="s">
        <v>35</v>
      </c>
      <c r="E37" s="1">
        <v>1601.08</v>
      </c>
      <c r="F37" s="1">
        <v>31</v>
      </c>
      <c r="G37" s="1">
        <v>1989</v>
      </c>
      <c r="H37" s="2">
        <v>5.48</v>
      </c>
      <c r="I37" s="2">
        <v>3.42</v>
      </c>
      <c r="J37" s="12"/>
    </row>
    <row r="38" spans="1:10" ht="12.75" customHeight="1" x14ac:dyDescent="0.2">
      <c r="A38" s="80"/>
      <c r="B38" s="61"/>
      <c r="C38" s="47">
        <v>31</v>
      </c>
      <c r="D38" s="1" t="s">
        <v>84</v>
      </c>
      <c r="E38" s="1">
        <v>956.36</v>
      </c>
      <c r="F38" s="1">
        <v>23</v>
      </c>
      <c r="G38" s="1">
        <v>1964</v>
      </c>
      <c r="H38" s="2">
        <v>6.63</v>
      </c>
      <c r="I38" s="2">
        <v>6.93</v>
      </c>
      <c r="J38" s="12"/>
    </row>
    <row r="39" spans="1:10" ht="12.75" customHeight="1" x14ac:dyDescent="0.2">
      <c r="A39" s="80"/>
      <c r="B39" s="61"/>
      <c r="C39" s="47">
        <v>32</v>
      </c>
      <c r="D39" s="1" t="s">
        <v>36</v>
      </c>
      <c r="E39" s="1">
        <v>1599.16</v>
      </c>
      <c r="F39" s="1">
        <v>30</v>
      </c>
      <c r="G39" s="1">
        <v>1989</v>
      </c>
      <c r="H39" s="2">
        <v>5.96</v>
      </c>
      <c r="I39" s="2">
        <v>3.73</v>
      </c>
      <c r="J39" s="12"/>
    </row>
    <row r="40" spans="1:10" ht="12.75" customHeight="1" x14ac:dyDescent="0.2">
      <c r="A40" s="80"/>
      <c r="B40" s="61"/>
      <c r="C40" s="47">
        <v>33</v>
      </c>
      <c r="D40" s="1" t="s">
        <v>37</v>
      </c>
      <c r="E40" s="1">
        <v>1605.29</v>
      </c>
      <c r="F40" s="1">
        <v>30</v>
      </c>
      <c r="G40" s="1">
        <v>1989</v>
      </c>
      <c r="H40" s="2">
        <v>3.67</v>
      </c>
      <c r="I40" s="2">
        <v>2.29</v>
      </c>
      <c r="J40" s="12"/>
    </row>
    <row r="41" spans="1:10" ht="12.75" customHeight="1" x14ac:dyDescent="0.2">
      <c r="A41" s="80"/>
      <c r="B41" s="61"/>
      <c r="C41" s="47">
        <v>34</v>
      </c>
      <c r="D41" s="1" t="s">
        <v>38</v>
      </c>
      <c r="E41" s="1">
        <v>1596.54</v>
      </c>
      <c r="F41" s="1">
        <v>30</v>
      </c>
      <c r="G41" s="1">
        <v>1993</v>
      </c>
      <c r="H41" s="2">
        <v>6.74</v>
      </c>
      <c r="I41" s="2">
        <v>4.22</v>
      </c>
      <c r="J41" s="12"/>
    </row>
    <row r="42" spans="1:10" ht="12.75" customHeight="1" x14ac:dyDescent="0.2">
      <c r="A42" s="80"/>
      <c r="B42" s="61"/>
      <c r="C42" s="47">
        <v>35</v>
      </c>
      <c r="D42" s="1" t="s">
        <v>44</v>
      </c>
      <c r="E42" s="1">
        <v>1614.93</v>
      </c>
      <c r="F42" s="1">
        <v>30</v>
      </c>
      <c r="G42" s="1">
        <v>1993</v>
      </c>
      <c r="H42" s="2">
        <v>5.81</v>
      </c>
      <c r="I42" s="2">
        <v>3.59</v>
      </c>
      <c r="J42" s="12"/>
    </row>
    <row r="43" spans="1:10" ht="12.75" customHeight="1" x14ac:dyDescent="0.2">
      <c r="A43" s="80"/>
      <c r="B43" s="61"/>
      <c r="C43" s="47">
        <v>36</v>
      </c>
      <c r="D43" s="1" t="s">
        <v>222</v>
      </c>
      <c r="E43" s="1">
        <v>1614.98</v>
      </c>
      <c r="F43" s="1">
        <v>25</v>
      </c>
      <c r="G43" s="1"/>
      <c r="H43" s="2">
        <v>5.87</v>
      </c>
      <c r="I43" s="2">
        <v>3.64</v>
      </c>
      <c r="J43" s="12"/>
    </row>
    <row r="44" spans="1:10" ht="12.75" customHeight="1" x14ac:dyDescent="0.2">
      <c r="A44" s="80"/>
      <c r="B44" s="61"/>
      <c r="C44" s="47">
        <v>37</v>
      </c>
      <c r="D44" s="1" t="s">
        <v>39</v>
      </c>
      <c r="E44" s="1">
        <v>1521.2</v>
      </c>
      <c r="F44" s="1">
        <v>29</v>
      </c>
      <c r="G44" s="1">
        <v>1982</v>
      </c>
      <c r="H44" s="2">
        <v>5.72</v>
      </c>
      <c r="I44" s="2">
        <v>3.76</v>
      </c>
      <c r="J44" s="12"/>
    </row>
    <row r="45" spans="1:10" ht="12.75" customHeight="1" x14ac:dyDescent="0.2">
      <c r="A45" s="80"/>
      <c r="B45" s="61"/>
      <c r="C45" s="47">
        <v>38</v>
      </c>
      <c r="D45" s="1" t="s">
        <v>39</v>
      </c>
      <c r="E45" s="1">
        <v>1604.48</v>
      </c>
      <c r="F45" s="1">
        <v>30</v>
      </c>
      <c r="G45" s="1">
        <v>1982</v>
      </c>
      <c r="H45" s="2">
        <v>5.23</v>
      </c>
      <c r="I45" s="2">
        <v>3.26</v>
      </c>
      <c r="J45" s="12"/>
    </row>
    <row r="46" spans="1:10" ht="12.75" customHeight="1" x14ac:dyDescent="0.2">
      <c r="A46" s="80"/>
      <c r="B46" s="61"/>
      <c r="C46" s="47">
        <v>39</v>
      </c>
      <c r="D46" s="1" t="s">
        <v>40</v>
      </c>
      <c r="E46" s="1">
        <v>1084.2</v>
      </c>
      <c r="F46" s="1">
        <v>20</v>
      </c>
      <c r="G46" s="1">
        <v>1991</v>
      </c>
      <c r="H46" s="2">
        <v>5.19</v>
      </c>
      <c r="I46" s="2">
        <v>4.78</v>
      </c>
      <c r="J46" s="12"/>
    </row>
    <row r="47" spans="1:10" ht="12.75" customHeight="1" x14ac:dyDescent="0.2">
      <c r="A47" s="80"/>
      <c r="B47" s="61"/>
      <c r="C47" s="47">
        <v>40</v>
      </c>
      <c r="D47" s="1" t="s">
        <v>41</v>
      </c>
      <c r="E47" s="1">
        <v>1615.42</v>
      </c>
      <c r="F47" s="1">
        <v>30</v>
      </c>
      <c r="G47" s="1">
        <v>1992</v>
      </c>
      <c r="H47" s="2">
        <v>7.37</v>
      </c>
      <c r="I47" s="2">
        <v>4.5599999999999996</v>
      </c>
      <c r="J47" s="12"/>
    </row>
    <row r="48" spans="1:10" ht="12.75" customHeight="1" x14ac:dyDescent="0.2">
      <c r="A48" s="80"/>
      <c r="B48" s="61"/>
      <c r="C48" s="47">
        <v>41</v>
      </c>
      <c r="D48" s="1" t="s">
        <v>42</v>
      </c>
      <c r="E48" s="1">
        <v>1052.24</v>
      </c>
      <c r="F48" s="1">
        <v>20</v>
      </c>
      <c r="G48" s="1">
        <v>1984</v>
      </c>
      <c r="H48" s="2">
        <v>4.28</v>
      </c>
      <c r="I48" s="2">
        <v>4.07</v>
      </c>
      <c r="J48" s="12"/>
    </row>
    <row r="49" spans="1:10" ht="12.75" customHeight="1" x14ac:dyDescent="0.2">
      <c r="A49" s="80"/>
      <c r="B49" s="61"/>
      <c r="C49" s="47">
        <v>42</v>
      </c>
      <c r="D49" s="1" t="s">
        <v>43</v>
      </c>
      <c r="E49" s="1">
        <v>1796.48</v>
      </c>
      <c r="F49" s="1">
        <v>32</v>
      </c>
      <c r="G49" s="1">
        <v>1980</v>
      </c>
      <c r="H49" s="2">
        <v>3.83</v>
      </c>
      <c r="I49" s="2">
        <v>2.13</v>
      </c>
      <c r="J49" s="12"/>
    </row>
    <row r="50" spans="1:10" ht="12.75" customHeight="1" x14ac:dyDescent="0.2">
      <c r="A50" s="80"/>
      <c r="B50" s="61"/>
      <c r="C50" s="47">
        <v>43</v>
      </c>
      <c r="D50" s="1" t="s">
        <v>225</v>
      </c>
      <c r="E50" s="1">
        <v>2258.5500000000002</v>
      </c>
      <c r="F50" s="1">
        <v>40</v>
      </c>
      <c r="G50" s="1"/>
      <c r="H50" s="2">
        <v>7.08</v>
      </c>
      <c r="I50" s="2">
        <v>3.13</v>
      </c>
      <c r="J50" s="12"/>
    </row>
    <row r="51" spans="1:10" ht="12.75" customHeight="1" x14ac:dyDescent="0.2">
      <c r="A51" s="80"/>
      <c r="B51" s="61"/>
      <c r="C51" s="47">
        <v>44</v>
      </c>
      <c r="D51" s="1" t="s">
        <v>45</v>
      </c>
      <c r="E51" s="1">
        <v>828.98</v>
      </c>
      <c r="F51" s="1">
        <v>15</v>
      </c>
      <c r="G51" s="1">
        <v>1984</v>
      </c>
      <c r="H51" s="2">
        <v>1.49</v>
      </c>
      <c r="I51" s="2">
        <v>1.8</v>
      </c>
      <c r="J51" s="12"/>
    </row>
    <row r="52" spans="1:10" ht="12.75" customHeight="1" x14ac:dyDescent="0.2">
      <c r="A52" s="80"/>
      <c r="B52" s="61"/>
      <c r="C52" s="47">
        <v>45</v>
      </c>
      <c r="D52" s="1" t="s">
        <v>46</v>
      </c>
      <c r="E52" s="1">
        <v>826.05</v>
      </c>
      <c r="F52" s="1">
        <v>16</v>
      </c>
      <c r="G52" s="1">
        <v>1984</v>
      </c>
      <c r="H52" s="2">
        <v>4.0999999999999996</v>
      </c>
      <c r="I52" s="2">
        <v>5</v>
      </c>
      <c r="J52" s="12"/>
    </row>
    <row r="53" spans="1:10" ht="12.75" customHeight="1" x14ac:dyDescent="0.2">
      <c r="A53" s="80"/>
      <c r="B53" s="61"/>
      <c r="C53" s="47">
        <v>46</v>
      </c>
      <c r="D53" s="1" t="s">
        <v>47</v>
      </c>
      <c r="E53" s="1">
        <v>410.45</v>
      </c>
      <c r="F53" s="1">
        <v>9</v>
      </c>
      <c r="G53" s="1">
        <v>1964</v>
      </c>
      <c r="H53" s="2">
        <v>2.02</v>
      </c>
      <c r="I53" s="2">
        <v>4.92</v>
      </c>
      <c r="J53" s="12"/>
    </row>
    <row r="54" spans="1:10" ht="12.75" customHeight="1" x14ac:dyDescent="0.2">
      <c r="A54" s="80"/>
      <c r="B54" s="61"/>
      <c r="C54" s="47">
        <v>47</v>
      </c>
      <c r="D54" s="1" t="s">
        <v>48</v>
      </c>
      <c r="E54" s="1">
        <v>344.76</v>
      </c>
      <c r="F54" s="1">
        <v>7</v>
      </c>
      <c r="G54" s="1">
        <v>1986</v>
      </c>
      <c r="H54" s="2">
        <v>2.2599999999999998</v>
      </c>
      <c r="I54" s="2">
        <v>6.54</v>
      </c>
      <c r="J54" s="12"/>
    </row>
    <row r="55" spans="1:10" ht="12.75" customHeight="1" x14ac:dyDescent="0.2">
      <c r="A55" s="80"/>
      <c r="B55" s="61"/>
      <c r="C55" s="47">
        <v>48</v>
      </c>
      <c r="D55" s="1" t="s">
        <v>49</v>
      </c>
      <c r="E55" s="1">
        <v>428.7</v>
      </c>
      <c r="F55" s="1">
        <v>9</v>
      </c>
      <c r="G55" s="1">
        <v>1964</v>
      </c>
      <c r="H55" s="2">
        <v>2.56</v>
      </c>
      <c r="I55" s="2">
        <v>5.98</v>
      </c>
      <c r="J55" s="12"/>
    </row>
    <row r="56" spans="1:10" ht="12.75" customHeight="1" x14ac:dyDescent="0.2">
      <c r="A56" s="80"/>
      <c r="B56" s="61"/>
      <c r="C56" s="47">
        <v>49</v>
      </c>
      <c r="D56" s="1" t="s">
        <v>50</v>
      </c>
      <c r="E56" s="1">
        <v>408.78</v>
      </c>
      <c r="F56" s="1">
        <v>8</v>
      </c>
      <c r="G56" s="1">
        <v>1964</v>
      </c>
      <c r="H56" s="2">
        <v>2.2200000000000002</v>
      </c>
      <c r="I56" s="2">
        <v>5.44</v>
      </c>
      <c r="J56" s="12"/>
    </row>
    <row r="57" spans="1:10" ht="12.75" customHeight="1" x14ac:dyDescent="0.2">
      <c r="A57" s="80"/>
      <c r="B57" s="61"/>
      <c r="C57" s="47">
        <v>50</v>
      </c>
      <c r="D57" s="1" t="s">
        <v>51</v>
      </c>
      <c r="E57" s="1">
        <v>408.57</v>
      </c>
      <c r="F57" s="1">
        <v>8</v>
      </c>
      <c r="G57" s="1">
        <v>1986</v>
      </c>
      <c r="H57" s="2">
        <v>2.44</v>
      </c>
      <c r="I57" s="2">
        <v>5.98</v>
      </c>
      <c r="J57" s="12"/>
    </row>
    <row r="58" spans="1:10" ht="12.75" customHeight="1" x14ac:dyDescent="0.2">
      <c r="A58" s="80"/>
      <c r="B58" s="61"/>
      <c r="C58" s="47">
        <v>51</v>
      </c>
      <c r="D58" s="1" t="s">
        <v>52</v>
      </c>
      <c r="E58" s="1">
        <v>180.67</v>
      </c>
      <c r="F58" s="1">
        <v>3</v>
      </c>
      <c r="G58" s="1">
        <v>1991</v>
      </c>
      <c r="H58" s="2">
        <v>0.95</v>
      </c>
      <c r="I58" s="2">
        <v>5.27</v>
      </c>
      <c r="J58" s="12"/>
    </row>
    <row r="59" spans="1:10" ht="12.75" customHeight="1" x14ac:dyDescent="0.2">
      <c r="A59" s="80"/>
      <c r="B59" s="61"/>
      <c r="C59" s="47">
        <v>52</v>
      </c>
      <c r="D59" s="1" t="s">
        <v>53</v>
      </c>
      <c r="E59" s="1">
        <v>314.48</v>
      </c>
      <c r="F59" s="1">
        <v>3</v>
      </c>
      <c r="G59" s="1">
        <v>1956</v>
      </c>
      <c r="H59" s="2">
        <v>1.9</v>
      </c>
      <c r="I59" s="2">
        <v>6.03</v>
      </c>
      <c r="J59" s="12"/>
    </row>
    <row r="60" spans="1:10" ht="12.75" customHeight="1" x14ac:dyDescent="0.2">
      <c r="A60" s="80"/>
      <c r="B60" s="61"/>
      <c r="C60" s="47">
        <v>53</v>
      </c>
      <c r="D60" s="1" t="s">
        <v>54</v>
      </c>
      <c r="E60" s="1">
        <v>1605.58</v>
      </c>
      <c r="F60" s="1">
        <v>30</v>
      </c>
      <c r="G60" s="1">
        <v>1991</v>
      </c>
      <c r="H60" s="2">
        <v>7.49</v>
      </c>
      <c r="I60" s="2">
        <v>4.66</v>
      </c>
      <c r="J60" s="12"/>
    </row>
    <row r="61" spans="1:10" ht="12.75" customHeight="1" x14ac:dyDescent="0.2">
      <c r="A61" s="80"/>
      <c r="B61" s="61"/>
      <c r="C61" s="47">
        <v>54</v>
      </c>
      <c r="D61" s="1" t="s">
        <v>56</v>
      </c>
      <c r="E61" s="1">
        <v>520.64</v>
      </c>
      <c r="F61" s="1">
        <v>9</v>
      </c>
      <c r="G61" s="1">
        <v>1991</v>
      </c>
      <c r="H61" s="2">
        <v>0.77</v>
      </c>
      <c r="I61" s="2">
        <v>1.47</v>
      </c>
      <c r="J61" s="12"/>
    </row>
    <row r="62" spans="1:10" ht="12.75" customHeight="1" x14ac:dyDescent="0.2">
      <c r="A62" s="80"/>
      <c r="B62" s="61"/>
      <c r="C62" s="47">
        <v>55</v>
      </c>
      <c r="D62" s="1" t="s">
        <v>57</v>
      </c>
      <c r="E62" s="1">
        <v>1829.87</v>
      </c>
      <c r="F62" s="1">
        <v>32</v>
      </c>
      <c r="G62" s="1">
        <v>1986</v>
      </c>
      <c r="H62" s="2">
        <v>6.2</v>
      </c>
      <c r="I62" s="2">
        <v>3.39</v>
      </c>
      <c r="J62" s="12"/>
    </row>
    <row r="63" spans="1:10" ht="12.75" customHeight="1" x14ac:dyDescent="0.2">
      <c r="A63" s="80"/>
      <c r="B63" s="61"/>
      <c r="C63" s="47">
        <v>56</v>
      </c>
      <c r="D63" s="1" t="s">
        <v>58</v>
      </c>
      <c r="E63" s="1">
        <v>2266.4699999999998</v>
      </c>
      <c r="F63" s="1">
        <v>40</v>
      </c>
      <c r="G63" s="1">
        <v>1986</v>
      </c>
      <c r="H63" s="2">
        <v>8.2100000000000009</v>
      </c>
      <c r="I63" s="2">
        <v>3.62</v>
      </c>
      <c r="J63" s="12"/>
    </row>
    <row r="64" spans="1:10" ht="12.75" customHeight="1" x14ac:dyDescent="0.2">
      <c r="A64" s="80"/>
      <c r="B64" s="61"/>
      <c r="C64" s="47">
        <v>57</v>
      </c>
      <c r="D64" s="1" t="s">
        <v>59</v>
      </c>
      <c r="E64" s="1">
        <v>1503.04</v>
      </c>
      <c r="F64" s="1">
        <v>24</v>
      </c>
      <c r="G64" s="1">
        <v>1985</v>
      </c>
      <c r="H64" s="2">
        <v>4.8</v>
      </c>
      <c r="I64" s="2">
        <v>3.19</v>
      </c>
      <c r="J64" s="12"/>
    </row>
    <row r="65" spans="1:10" ht="12.75" customHeight="1" x14ac:dyDescent="0.2">
      <c r="A65" s="80"/>
      <c r="B65" s="61"/>
      <c r="C65" s="47">
        <v>58</v>
      </c>
      <c r="D65" s="1" t="s">
        <v>60</v>
      </c>
      <c r="E65" s="1">
        <v>649.39</v>
      </c>
      <c r="F65" s="1">
        <v>18</v>
      </c>
      <c r="G65" s="1">
        <v>1987</v>
      </c>
      <c r="H65" s="2">
        <v>3.25</v>
      </c>
      <c r="I65" s="2">
        <v>5.01</v>
      </c>
      <c r="J65" s="12"/>
    </row>
    <row r="66" spans="1:10" ht="12.75" customHeight="1" x14ac:dyDescent="0.2">
      <c r="A66" s="80"/>
      <c r="B66" s="61"/>
      <c r="C66" s="47">
        <v>59</v>
      </c>
      <c r="D66" s="1" t="s">
        <v>61</v>
      </c>
      <c r="E66" s="1">
        <v>1619.41</v>
      </c>
      <c r="F66" s="1">
        <v>30</v>
      </c>
      <c r="G66" s="1">
        <v>1990</v>
      </c>
      <c r="H66" s="2">
        <v>6.07</v>
      </c>
      <c r="I66" s="2">
        <v>3.75</v>
      </c>
      <c r="J66" s="12"/>
    </row>
    <row r="67" spans="1:10" ht="12.75" customHeight="1" x14ac:dyDescent="0.2">
      <c r="A67" s="80"/>
      <c r="B67" s="61"/>
      <c r="C67" s="47">
        <v>60</v>
      </c>
      <c r="D67" s="1" t="s">
        <v>224</v>
      </c>
      <c r="E67" s="1">
        <v>1563.68</v>
      </c>
      <c r="F67" s="1">
        <v>30</v>
      </c>
      <c r="G67" s="1"/>
      <c r="H67" s="2">
        <v>5.05</v>
      </c>
      <c r="I67" s="2">
        <v>3.23</v>
      </c>
      <c r="J67" s="12"/>
    </row>
    <row r="68" spans="1:10" ht="12.75" customHeight="1" x14ac:dyDescent="0.2">
      <c r="A68" s="80"/>
      <c r="B68" s="61"/>
      <c r="C68" s="47">
        <v>61</v>
      </c>
      <c r="D68" s="1" t="s">
        <v>62</v>
      </c>
      <c r="E68" s="1">
        <v>1550.85</v>
      </c>
      <c r="F68" s="1">
        <v>30</v>
      </c>
      <c r="G68" s="1">
        <v>1990</v>
      </c>
      <c r="H68" s="2">
        <v>7.72</v>
      </c>
      <c r="I68" s="2">
        <v>4.9800000000000004</v>
      </c>
      <c r="J68" s="12"/>
    </row>
    <row r="69" spans="1:10" ht="12.75" customHeight="1" x14ac:dyDescent="0.2">
      <c r="A69" s="80"/>
      <c r="B69" s="61"/>
      <c r="C69" s="47">
        <v>62</v>
      </c>
      <c r="D69" s="1" t="s">
        <v>63</v>
      </c>
      <c r="E69" s="1">
        <v>2288.63</v>
      </c>
      <c r="F69" s="1">
        <v>40</v>
      </c>
      <c r="G69" s="1">
        <v>1992</v>
      </c>
      <c r="H69" s="2">
        <v>9.31</v>
      </c>
      <c r="I69" s="2">
        <v>4.07</v>
      </c>
      <c r="J69" s="12"/>
    </row>
    <row r="70" spans="1:10" ht="12.75" customHeight="1" x14ac:dyDescent="0.2">
      <c r="A70" s="80"/>
      <c r="B70" s="61"/>
      <c r="C70" s="47">
        <v>63</v>
      </c>
      <c r="D70" s="1" t="s">
        <v>64</v>
      </c>
      <c r="E70" s="1">
        <v>202.37</v>
      </c>
      <c r="F70" s="1">
        <v>4</v>
      </c>
      <c r="G70" s="1">
        <v>1964</v>
      </c>
      <c r="H70" s="2">
        <v>0.62</v>
      </c>
      <c r="I70" s="2">
        <v>3.06</v>
      </c>
      <c r="J70" s="12"/>
    </row>
    <row r="71" spans="1:10" ht="12.75" customHeight="1" x14ac:dyDescent="0.2">
      <c r="A71" s="80"/>
      <c r="B71" s="61"/>
      <c r="C71" s="47">
        <v>64</v>
      </c>
      <c r="D71" s="1" t="s">
        <v>65</v>
      </c>
      <c r="E71" s="1">
        <v>1665.14</v>
      </c>
      <c r="F71" s="1">
        <v>49</v>
      </c>
      <c r="G71" s="1">
        <v>1990</v>
      </c>
      <c r="H71" s="2">
        <v>6.71</v>
      </c>
      <c r="I71" s="2">
        <v>4.03</v>
      </c>
      <c r="J71" s="12"/>
    </row>
    <row r="72" spans="1:10" ht="12.75" customHeight="1" x14ac:dyDescent="0.2">
      <c r="A72" s="80"/>
      <c r="B72" s="61"/>
      <c r="C72" s="47">
        <v>65</v>
      </c>
      <c r="D72" s="1" t="s">
        <v>66</v>
      </c>
      <c r="E72" s="1">
        <v>352.02</v>
      </c>
      <c r="F72" s="1">
        <v>8</v>
      </c>
      <c r="G72" s="1">
        <v>1963</v>
      </c>
      <c r="H72" s="2">
        <v>2.34</v>
      </c>
      <c r="I72" s="2">
        <v>6.64</v>
      </c>
      <c r="J72" s="12"/>
    </row>
    <row r="73" spans="1:10" ht="12.75" customHeight="1" x14ac:dyDescent="0.2">
      <c r="A73" s="80"/>
      <c r="B73" s="61"/>
      <c r="C73" s="47">
        <v>66</v>
      </c>
      <c r="D73" s="1" t="s">
        <v>67</v>
      </c>
      <c r="E73" s="1">
        <v>827.36</v>
      </c>
      <c r="F73" s="1">
        <v>17</v>
      </c>
      <c r="G73" s="1">
        <v>1974</v>
      </c>
      <c r="H73" s="2">
        <v>1.23</v>
      </c>
      <c r="I73" s="2">
        <v>1.48</v>
      </c>
      <c r="J73" s="12"/>
    </row>
    <row r="74" spans="1:10" ht="12.75" customHeight="1" x14ac:dyDescent="0.2">
      <c r="A74" s="80"/>
      <c r="B74" s="61"/>
      <c r="C74" s="47">
        <v>67</v>
      </c>
      <c r="D74" s="1" t="s">
        <v>67</v>
      </c>
      <c r="E74" s="1">
        <v>899.46</v>
      </c>
      <c r="F74" s="1">
        <v>19</v>
      </c>
      <c r="G74" s="1">
        <v>1974</v>
      </c>
      <c r="H74" s="2">
        <v>1.73</v>
      </c>
      <c r="I74" s="2">
        <v>1.92</v>
      </c>
      <c r="J74" s="12"/>
    </row>
    <row r="75" spans="1:10" ht="12.75" customHeight="1" x14ac:dyDescent="0.2">
      <c r="A75" s="80"/>
      <c r="B75" s="61"/>
      <c r="C75" s="47">
        <v>68</v>
      </c>
      <c r="D75" s="1" t="s">
        <v>67</v>
      </c>
      <c r="E75" s="1">
        <v>948.51</v>
      </c>
      <c r="F75" s="1">
        <v>20</v>
      </c>
      <c r="G75" s="1">
        <v>1974</v>
      </c>
      <c r="H75" s="2">
        <v>0.79</v>
      </c>
      <c r="I75" s="2">
        <v>0.83</v>
      </c>
      <c r="J75" s="12"/>
    </row>
    <row r="76" spans="1:10" ht="12.75" customHeight="1" x14ac:dyDescent="0.2">
      <c r="A76" s="80"/>
      <c r="B76" s="61"/>
      <c r="C76" s="47">
        <v>69</v>
      </c>
      <c r="D76" s="1" t="s">
        <v>68</v>
      </c>
      <c r="E76" s="1">
        <v>1350.47</v>
      </c>
      <c r="F76" s="1">
        <v>22</v>
      </c>
      <c r="G76" s="1">
        <v>1973</v>
      </c>
      <c r="H76" s="2">
        <v>2.79</v>
      </c>
      <c r="I76" s="2">
        <v>2.06</v>
      </c>
      <c r="J76" s="12"/>
    </row>
    <row r="77" spans="1:10" ht="12.75" customHeight="1" x14ac:dyDescent="0.2">
      <c r="A77" s="80"/>
      <c r="B77" s="61"/>
      <c r="C77" s="47">
        <v>70</v>
      </c>
      <c r="D77" s="1" t="s">
        <v>69</v>
      </c>
      <c r="E77" s="1">
        <v>271.63</v>
      </c>
      <c r="F77" s="1">
        <v>9</v>
      </c>
      <c r="G77" s="1">
        <v>1953</v>
      </c>
      <c r="H77" s="2">
        <v>1.52</v>
      </c>
      <c r="I77" s="2">
        <v>5.0599999999999996</v>
      </c>
      <c r="J77" s="12"/>
    </row>
    <row r="78" spans="1:10" ht="12.75" customHeight="1" x14ac:dyDescent="0.2">
      <c r="A78" s="80"/>
      <c r="B78" s="61"/>
      <c r="C78" s="47">
        <v>71</v>
      </c>
      <c r="D78" s="1" t="s">
        <v>70</v>
      </c>
      <c r="E78" s="1">
        <v>1218.99</v>
      </c>
      <c r="F78" s="1">
        <v>22</v>
      </c>
      <c r="G78" s="1">
        <v>1991</v>
      </c>
      <c r="H78" s="2">
        <v>5.78</v>
      </c>
      <c r="I78" s="2">
        <v>4.74</v>
      </c>
      <c r="J78" s="12"/>
    </row>
    <row r="79" spans="1:10" ht="12.75" customHeight="1" x14ac:dyDescent="0.2">
      <c r="A79" s="80"/>
      <c r="B79" s="61"/>
      <c r="C79" s="47">
        <v>72</v>
      </c>
      <c r="D79" s="1" t="s">
        <v>71</v>
      </c>
      <c r="E79" s="1">
        <v>1156.2</v>
      </c>
      <c r="F79" s="1">
        <v>22</v>
      </c>
      <c r="G79" s="1">
        <v>1991</v>
      </c>
      <c r="H79" s="2">
        <v>5.31</v>
      </c>
      <c r="I79" s="2">
        <v>4.59</v>
      </c>
      <c r="J79" s="12"/>
    </row>
    <row r="80" spans="1:10" ht="12.75" customHeight="1" x14ac:dyDescent="0.2">
      <c r="A80" s="80"/>
      <c r="B80" s="61"/>
      <c r="C80" s="47">
        <v>73</v>
      </c>
      <c r="D80" s="1" t="s">
        <v>72</v>
      </c>
      <c r="E80" s="1">
        <v>944.31</v>
      </c>
      <c r="F80" s="1">
        <v>21</v>
      </c>
      <c r="G80" s="1">
        <v>1974</v>
      </c>
      <c r="H80" s="2">
        <v>4.88</v>
      </c>
      <c r="I80" s="2">
        <v>5.17</v>
      </c>
      <c r="J80" s="12"/>
    </row>
    <row r="81" spans="1:10" ht="12.75" customHeight="1" x14ac:dyDescent="0.2">
      <c r="A81" s="80"/>
      <c r="B81" s="61"/>
      <c r="C81" s="47">
        <v>74</v>
      </c>
      <c r="D81" s="1" t="s">
        <v>72</v>
      </c>
      <c r="E81" s="1">
        <v>953.11</v>
      </c>
      <c r="F81" s="1">
        <v>20</v>
      </c>
      <c r="G81" s="1">
        <v>1974</v>
      </c>
      <c r="H81" s="2">
        <v>2.04</v>
      </c>
      <c r="I81" s="2">
        <v>2.14</v>
      </c>
      <c r="J81" s="12"/>
    </row>
    <row r="82" spans="1:10" ht="12.75" customHeight="1" x14ac:dyDescent="0.2">
      <c r="A82" s="80"/>
      <c r="B82" s="61"/>
      <c r="C82" s="47">
        <v>75</v>
      </c>
      <c r="D82" s="1" t="s">
        <v>72</v>
      </c>
      <c r="E82" s="1">
        <v>910.74</v>
      </c>
      <c r="F82" s="1">
        <v>20</v>
      </c>
      <c r="G82" s="1">
        <v>1974</v>
      </c>
      <c r="H82" s="2">
        <v>1.51</v>
      </c>
      <c r="I82" s="2">
        <v>1.65</v>
      </c>
      <c r="J82" s="12"/>
    </row>
    <row r="83" spans="1:10" ht="12.75" customHeight="1" x14ac:dyDescent="0.2">
      <c r="A83" s="80"/>
      <c r="B83" s="61"/>
      <c r="C83" s="47">
        <v>76</v>
      </c>
      <c r="D83" s="1" t="s">
        <v>73</v>
      </c>
      <c r="E83" s="1">
        <v>64.78</v>
      </c>
      <c r="F83" s="1">
        <v>1</v>
      </c>
      <c r="G83" s="1">
        <v>1949</v>
      </c>
      <c r="H83" s="2">
        <v>0.43</v>
      </c>
      <c r="I83" s="2">
        <v>6.68</v>
      </c>
      <c r="J83" s="12"/>
    </row>
    <row r="84" spans="1:10" ht="12.75" customHeight="1" x14ac:dyDescent="0.2">
      <c r="A84" s="80"/>
      <c r="B84" s="61"/>
      <c r="C84" s="47">
        <v>77</v>
      </c>
      <c r="D84" s="1" t="s">
        <v>74</v>
      </c>
      <c r="E84" s="1">
        <v>1793.96</v>
      </c>
      <c r="F84" s="1">
        <v>33</v>
      </c>
      <c r="G84" s="1">
        <v>1978</v>
      </c>
      <c r="H84" s="2">
        <v>7.62</v>
      </c>
      <c r="I84" s="2">
        <v>4.25</v>
      </c>
      <c r="J84" s="12"/>
    </row>
    <row r="85" spans="1:10" ht="12.75" customHeight="1" x14ac:dyDescent="0.2">
      <c r="A85" s="80"/>
      <c r="B85" s="61"/>
      <c r="C85" s="47">
        <v>78</v>
      </c>
      <c r="D85" s="1" t="s">
        <v>75</v>
      </c>
      <c r="E85" s="1">
        <v>151.88</v>
      </c>
      <c r="F85" s="1">
        <v>4</v>
      </c>
      <c r="G85" s="1">
        <v>1968</v>
      </c>
      <c r="H85" s="2">
        <v>0.68</v>
      </c>
      <c r="I85" s="2">
        <v>4.5</v>
      </c>
      <c r="J85" s="12"/>
    </row>
    <row r="86" spans="1:10" ht="12.75" customHeight="1" x14ac:dyDescent="0.2">
      <c r="A86" s="80"/>
      <c r="B86" s="61"/>
      <c r="C86" s="47">
        <v>79</v>
      </c>
      <c r="D86" s="1" t="s">
        <v>76</v>
      </c>
      <c r="E86" s="1">
        <v>154.47</v>
      </c>
      <c r="F86" s="1">
        <v>4</v>
      </c>
      <c r="G86" s="1">
        <v>1960</v>
      </c>
      <c r="H86" s="2">
        <v>0.26</v>
      </c>
      <c r="I86" s="2">
        <v>5.78</v>
      </c>
      <c r="J86" s="12"/>
    </row>
    <row r="87" spans="1:10" ht="12.75" customHeight="1" x14ac:dyDescent="0.2">
      <c r="A87" s="80"/>
      <c r="B87" s="61"/>
      <c r="C87" s="47">
        <v>80</v>
      </c>
      <c r="D87" s="1" t="s">
        <v>77</v>
      </c>
      <c r="E87" s="1">
        <v>39.549999999999997</v>
      </c>
      <c r="F87" s="1">
        <v>1</v>
      </c>
      <c r="G87" s="1">
        <v>1960</v>
      </c>
      <c r="H87" s="2">
        <v>0.16</v>
      </c>
      <c r="I87" s="2">
        <v>4.12</v>
      </c>
      <c r="J87" s="12"/>
    </row>
    <row r="88" spans="1:10" ht="12.75" customHeight="1" x14ac:dyDescent="0.2">
      <c r="A88" s="80"/>
      <c r="B88" s="61"/>
      <c r="C88" s="92"/>
      <c r="D88" s="93"/>
      <c r="E88" s="93"/>
      <c r="F88" s="93"/>
      <c r="G88" s="93"/>
      <c r="H88" s="93"/>
      <c r="I88" s="31" t="s">
        <v>10</v>
      </c>
      <c r="J88" s="12"/>
    </row>
    <row r="89" spans="1:10" ht="12.75" customHeight="1" x14ac:dyDescent="0.2">
      <c r="A89" s="80"/>
      <c r="B89" s="61"/>
      <c r="C89" s="94"/>
      <c r="D89" s="95"/>
      <c r="E89" s="95"/>
      <c r="F89" s="95"/>
      <c r="G89" s="95"/>
      <c r="H89" s="95"/>
      <c r="I89" s="32">
        <f>AVERAGE(I28:I87)</f>
        <v>3.923999999999999</v>
      </c>
      <c r="J89" s="12"/>
    </row>
    <row r="90" spans="1:10" ht="12.75" customHeight="1" x14ac:dyDescent="0.2">
      <c r="A90" s="81"/>
      <c r="B90" s="61"/>
      <c r="C90" s="96"/>
      <c r="D90" s="97"/>
      <c r="E90" s="97"/>
      <c r="F90" s="97"/>
      <c r="G90" s="97"/>
      <c r="H90" s="97"/>
      <c r="I90" s="34"/>
      <c r="J90" s="12"/>
    </row>
    <row r="91" spans="1:10" ht="12.75" customHeight="1" x14ac:dyDescent="0.2">
      <c r="A91" s="85" t="s">
        <v>214</v>
      </c>
      <c r="B91" s="82" t="s">
        <v>209</v>
      </c>
      <c r="C91" s="13">
        <v>1</v>
      </c>
      <c r="D91" s="13" t="s">
        <v>141</v>
      </c>
      <c r="E91" s="13">
        <v>739.74</v>
      </c>
      <c r="F91" s="13">
        <v>18</v>
      </c>
      <c r="G91" s="13"/>
      <c r="H91" s="16">
        <v>5.97</v>
      </c>
      <c r="I91" s="16">
        <v>8.07</v>
      </c>
      <c r="J91" s="12"/>
    </row>
    <row r="92" spans="1:10" ht="12.75" customHeight="1" x14ac:dyDescent="0.2">
      <c r="A92" s="86"/>
      <c r="B92" s="83"/>
      <c r="C92" s="13">
        <v>2</v>
      </c>
      <c r="D92" s="13" t="s">
        <v>34</v>
      </c>
      <c r="E92" s="13">
        <v>170.96</v>
      </c>
      <c r="F92" s="13">
        <v>4</v>
      </c>
      <c r="G92" s="13"/>
      <c r="H92" s="16">
        <v>3.02</v>
      </c>
      <c r="I92" s="16">
        <v>17.66</v>
      </c>
      <c r="J92" s="12"/>
    </row>
    <row r="93" spans="1:10" ht="12.75" customHeight="1" x14ac:dyDescent="0.2">
      <c r="A93" s="86"/>
      <c r="B93" s="83"/>
      <c r="C93" s="19">
        <v>3</v>
      </c>
      <c r="D93" s="13" t="s">
        <v>19</v>
      </c>
      <c r="E93" s="13">
        <v>267.45999999999998</v>
      </c>
      <c r="F93" s="13">
        <v>5</v>
      </c>
      <c r="G93" s="13"/>
      <c r="H93" s="16">
        <v>2.86</v>
      </c>
      <c r="I93" s="16">
        <v>10.68</v>
      </c>
      <c r="J93" s="12"/>
    </row>
    <row r="94" spans="1:10" ht="12.75" customHeight="1" x14ac:dyDescent="0.2">
      <c r="A94" s="86"/>
      <c r="B94" s="83"/>
      <c r="C94" s="13">
        <v>4</v>
      </c>
      <c r="D94" s="13" t="s">
        <v>142</v>
      </c>
      <c r="E94" s="13">
        <v>556.14</v>
      </c>
      <c r="F94" s="13">
        <v>10</v>
      </c>
      <c r="G94" s="13"/>
      <c r="H94" s="16">
        <v>4.13</v>
      </c>
      <c r="I94" s="16">
        <v>7.42</v>
      </c>
      <c r="J94" s="12"/>
    </row>
    <row r="95" spans="1:10" ht="12.75" customHeight="1" x14ac:dyDescent="0.2">
      <c r="A95" s="86"/>
      <c r="B95" s="83"/>
      <c r="C95" s="19">
        <v>5</v>
      </c>
      <c r="D95" s="13" t="s">
        <v>48</v>
      </c>
      <c r="E95" s="13">
        <v>224.69</v>
      </c>
      <c r="F95" s="13">
        <v>5</v>
      </c>
      <c r="G95" s="13"/>
      <c r="H95" s="16">
        <v>3.03</v>
      </c>
      <c r="I95" s="16">
        <v>13.49</v>
      </c>
      <c r="J95" s="12"/>
    </row>
    <row r="96" spans="1:10" ht="12.75" customHeight="1" x14ac:dyDescent="0.2">
      <c r="A96" s="86"/>
      <c r="B96" s="83"/>
      <c r="C96" s="13">
        <v>6</v>
      </c>
      <c r="D96" s="13" t="s">
        <v>143</v>
      </c>
      <c r="E96" s="13">
        <v>821.91</v>
      </c>
      <c r="F96" s="13">
        <v>4</v>
      </c>
      <c r="G96" s="13"/>
      <c r="H96" s="16">
        <v>2.13</v>
      </c>
      <c r="I96" s="16">
        <v>11.69</v>
      </c>
      <c r="J96" s="12"/>
    </row>
    <row r="97" spans="1:10" ht="12.75" customHeight="1" x14ac:dyDescent="0.2">
      <c r="A97" s="86"/>
      <c r="B97" s="83"/>
      <c r="C97" s="19">
        <v>7</v>
      </c>
      <c r="D97" s="13" t="s">
        <v>144</v>
      </c>
      <c r="E97" s="13">
        <v>182.16</v>
      </c>
      <c r="F97" s="13">
        <v>4</v>
      </c>
      <c r="G97" s="13"/>
      <c r="H97" s="16">
        <v>2.13</v>
      </c>
      <c r="I97" s="16">
        <v>11.69</v>
      </c>
      <c r="J97" s="12"/>
    </row>
    <row r="98" spans="1:10" ht="12.75" customHeight="1" x14ac:dyDescent="0.2">
      <c r="A98" s="86"/>
      <c r="B98" s="83"/>
      <c r="C98" s="13">
        <v>8</v>
      </c>
      <c r="D98" s="13" t="s">
        <v>145</v>
      </c>
      <c r="E98" s="13">
        <v>199.42</v>
      </c>
      <c r="F98" s="13">
        <v>5</v>
      </c>
      <c r="G98" s="13"/>
      <c r="H98" s="16">
        <v>2</v>
      </c>
      <c r="I98" s="16">
        <v>10.02</v>
      </c>
      <c r="J98" s="12"/>
    </row>
    <row r="99" spans="1:10" ht="12.75" customHeight="1" x14ac:dyDescent="0.2">
      <c r="A99" s="86"/>
      <c r="B99" s="83"/>
      <c r="C99" s="29">
        <v>9</v>
      </c>
      <c r="D99" s="27" t="s">
        <v>146</v>
      </c>
      <c r="E99" s="27">
        <v>698.46</v>
      </c>
      <c r="F99" s="27">
        <v>12</v>
      </c>
      <c r="G99" s="27"/>
      <c r="H99" s="28">
        <v>5.75</v>
      </c>
      <c r="I99" s="28">
        <v>8.24</v>
      </c>
      <c r="J99" s="12"/>
    </row>
    <row r="100" spans="1:10" ht="12.75" customHeight="1" x14ac:dyDescent="0.2">
      <c r="A100" s="86"/>
      <c r="B100" s="83"/>
      <c r="C100" s="92"/>
      <c r="D100" s="93"/>
      <c r="E100" s="93"/>
      <c r="F100" s="93"/>
      <c r="G100" s="93"/>
      <c r="H100" s="93"/>
      <c r="I100" s="31" t="s">
        <v>10</v>
      </c>
      <c r="J100" s="12"/>
    </row>
    <row r="101" spans="1:10" ht="12.75" customHeight="1" x14ac:dyDescent="0.2">
      <c r="A101" s="86"/>
      <c r="B101" s="83"/>
      <c r="C101" s="94"/>
      <c r="D101" s="95"/>
      <c r="E101" s="95"/>
      <c r="F101" s="95"/>
      <c r="G101" s="95"/>
      <c r="H101" s="95"/>
      <c r="I101" s="32">
        <f>AVERAGE(I91:I99)</f>
        <v>10.995555555555555</v>
      </c>
      <c r="J101" s="12"/>
    </row>
    <row r="102" spans="1:10" ht="12.75" customHeight="1" x14ac:dyDescent="0.2">
      <c r="A102" s="87"/>
      <c r="B102" s="84"/>
      <c r="C102" s="96"/>
      <c r="D102" s="97"/>
      <c r="E102" s="97"/>
      <c r="F102" s="97"/>
      <c r="G102" s="97"/>
      <c r="H102" s="97"/>
      <c r="I102" s="42"/>
      <c r="J102" s="12"/>
    </row>
    <row r="103" spans="1:10" ht="12.75" customHeight="1" x14ac:dyDescent="0.2">
      <c r="A103" s="76" t="s">
        <v>213</v>
      </c>
      <c r="B103" s="82" t="s">
        <v>209</v>
      </c>
      <c r="C103" s="13">
        <v>1</v>
      </c>
      <c r="D103" s="13" t="s">
        <v>147</v>
      </c>
      <c r="E103" s="13">
        <v>401.61</v>
      </c>
      <c r="F103" s="13">
        <v>8</v>
      </c>
      <c r="G103" s="13"/>
      <c r="H103" s="16">
        <v>3.54</v>
      </c>
      <c r="I103" s="16">
        <v>8.8000000000000007</v>
      </c>
      <c r="J103" s="12"/>
    </row>
    <row r="104" spans="1:10" ht="12.75" customHeight="1" x14ac:dyDescent="0.2">
      <c r="A104" s="77"/>
      <c r="B104" s="83"/>
      <c r="C104" s="13">
        <v>2</v>
      </c>
      <c r="D104" s="13" t="s">
        <v>148</v>
      </c>
      <c r="E104" s="13">
        <v>398.11</v>
      </c>
      <c r="F104" s="13">
        <v>8</v>
      </c>
      <c r="G104" s="13"/>
      <c r="H104" s="16">
        <v>3.83</v>
      </c>
      <c r="I104" s="16">
        <v>9.6300000000000008</v>
      </c>
      <c r="J104" s="12"/>
    </row>
    <row r="105" spans="1:10" ht="12.75" customHeight="1" x14ac:dyDescent="0.2">
      <c r="A105" s="77"/>
      <c r="B105" s="83"/>
      <c r="C105" s="27">
        <v>3</v>
      </c>
      <c r="D105" s="27" t="s">
        <v>149</v>
      </c>
      <c r="E105" s="27">
        <v>1078.5899999999999</v>
      </c>
      <c r="F105" s="27">
        <v>20</v>
      </c>
      <c r="G105" s="27"/>
      <c r="H105" s="28">
        <v>8.2100000000000009</v>
      </c>
      <c r="I105" s="28">
        <v>7.62</v>
      </c>
      <c r="J105" s="12"/>
    </row>
    <row r="106" spans="1:10" ht="12.75" customHeight="1" x14ac:dyDescent="0.2">
      <c r="A106" s="77"/>
      <c r="B106" s="83"/>
      <c r="C106" s="13">
        <v>4</v>
      </c>
      <c r="D106" s="13" t="s">
        <v>150</v>
      </c>
      <c r="E106" s="13">
        <v>672.31</v>
      </c>
      <c r="F106" s="13">
        <v>12</v>
      </c>
      <c r="G106" s="13"/>
      <c r="H106" s="16">
        <v>4.5199999999999996</v>
      </c>
      <c r="I106" s="16">
        <v>6.72</v>
      </c>
      <c r="J106" s="12"/>
    </row>
    <row r="107" spans="1:10" ht="12.75" customHeight="1" x14ac:dyDescent="0.2">
      <c r="A107" s="77"/>
      <c r="B107" s="83"/>
      <c r="C107" s="13">
        <v>5</v>
      </c>
      <c r="D107" s="13" t="s">
        <v>151</v>
      </c>
      <c r="E107" s="13">
        <v>2950.99</v>
      </c>
      <c r="F107" s="13">
        <v>45</v>
      </c>
      <c r="G107" s="13"/>
      <c r="H107" s="16">
        <v>17.38</v>
      </c>
      <c r="I107" s="16">
        <v>5.89</v>
      </c>
      <c r="J107" s="12"/>
    </row>
    <row r="108" spans="1:10" ht="12.75" customHeight="1" x14ac:dyDescent="0.2">
      <c r="A108" s="77"/>
      <c r="B108" s="83"/>
      <c r="C108" s="13">
        <v>6</v>
      </c>
      <c r="D108" s="13" t="s">
        <v>152</v>
      </c>
      <c r="E108" s="13">
        <v>2229.14</v>
      </c>
      <c r="F108" s="13">
        <v>36</v>
      </c>
      <c r="G108" s="13"/>
      <c r="H108" s="16">
        <v>13.39</v>
      </c>
      <c r="I108" s="16">
        <v>6.01</v>
      </c>
      <c r="J108" s="12"/>
    </row>
    <row r="109" spans="1:10" ht="12.75" customHeight="1" x14ac:dyDescent="0.2">
      <c r="A109" s="77"/>
      <c r="B109" s="83"/>
      <c r="C109" s="92"/>
      <c r="D109" s="93"/>
      <c r="E109" s="93"/>
      <c r="F109" s="93"/>
      <c r="G109" s="93"/>
      <c r="H109" s="93"/>
      <c r="I109" s="31" t="s">
        <v>10</v>
      </c>
      <c r="J109" s="12"/>
    </row>
    <row r="110" spans="1:10" ht="12.75" customHeight="1" x14ac:dyDescent="0.2">
      <c r="A110" s="77"/>
      <c r="B110" s="83"/>
      <c r="C110" s="94"/>
      <c r="D110" s="95"/>
      <c r="E110" s="95"/>
      <c r="F110" s="95"/>
      <c r="G110" s="95"/>
      <c r="H110" s="95"/>
      <c r="I110" s="41">
        <f>AVERAGE(I103:I108)</f>
        <v>7.4450000000000003</v>
      </c>
      <c r="J110" s="12"/>
    </row>
    <row r="111" spans="1:10" ht="12.75" customHeight="1" x14ac:dyDescent="0.2">
      <c r="A111" s="78"/>
      <c r="B111" s="84"/>
      <c r="C111" s="96"/>
      <c r="D111" s="97"/>
      <c r="E111" s="97"/>
      <c r="F111" s="97"/>
      <c r="G111" s="97"/>
      <c r="H111" s="97"/>
      <c r="I111" s="33"/>
      <c r="J111" s="12"/>
    </row>
    <row r="112" spans="1:10" ht="12.75" customHeight="1" x14ac:dyDescent="0.2">
      <c r="A112" s="76" t="s">
        <v>212</v>
      </c>
      <c r="B112" s="61" t="s">
        <v>209</v>
      </c>
      <c r="C112" s="13">
        <v>1</v>
      </c>
      <c r="D112" s="13" t="s">
        <v>153</v>
      </c>
      <c r="E112" s="13">
        <v>335.02</v>
      </c>
      <c r="F112" s="13">
        <v>7</v>
      </c>
      <c r="G112" s="13"/>
      <c r="H112" s="16">
        <v>2.42</v>
      </c>
      <c r="I112" s="16">
        <v>7.21</v>
      </c>
      <c r="J112" s="12"/>
    </row>
    <row r="113" spans="1:10" ht="12.75" customHeight="1" x14ac:dyDescent="0.2">
      <c r="A113" s="77"/>
      <c r="B113" s="61"/>
      <c r="C113" s="13">
        <v>2</v>
      </c>
      <c r="D113" s="13" t="s">
        <v>154</v>
      </c>
      <c r="E113" s="13">
        <v>191.6</v>
      </c>
      <c r="F113" s="13">
        <v>5</v>
      </c>
      <c r="G113" s="13"/>
      <c r="H113" s="16">
        <v>2.19</v>
      </c>
      <c r="I113" s="16">
        <v>11.42</v>
      </c>
      <c r="J113" s="12"/>
    </row>
    <row r="114" spans="1:10" ht="12.75" customHeight="1" x14ac:dyDescent="0.2">
      <c r="A114" s="77"/>
      <c r="B114" s="61"/>
      <c r="C114" s="13">
        <v>3</v>
      </c>
      <c r="D114" s="13" t="s">
        <v>155</v>
      </c>
      <c r="E114" s="13">
        <v>578.20000000000005</v>
      </c>
      <c r="F114" s="13">
        <v>12</v>
      </c>
      <c r="G114" s="13"/>
      <c r="H114" s="16">
        <v>5.07</v>
      </c>
      <c r="I114" s="16">
        <v>8.77</v>
      </c>
      <c r="J114" s="12"/>
    </row>
    <row r="115" spans="1:10" ht="12.75" customHeight="1" x14ac:dyDescent="0.2">
      <c r="A115" s="77"/>
      <c r="B115" s="61"/>
      <c r="C115" s="13">
        <v>4</v>
      </c>
      <c r="D115" s="13" t="s">
        <v>156</v>
      </c>
      <c r="E115" s="13">
        <v>53.17</v>
      </c>
      <c r="F115" s="13">
        <v>1</v>
      </c>
      <c r="G115" s="13"/>
      <c r="H115" s="16">
        <v>0.8</v>
      </c>
      <c r="I115" s="16">
        <v>15.1</v>
      </c>
      <c r="J115" s="12"/>
    </row>
    <row r="116" spans="1:10" ht="12.75" customHeight="1" x14ac:dyDescent="0.2">
      <c r="A116" s="77"/>
      <c r="B116" s="61"/>
      <c r="C116" s="13">
        <v>5</v>
      </c>
      <c r="D116" s="13" t="s">
        <v>157</v>
      </c>
      <c r="E116" s="13">
        <v>175.24</v>
      </c>
      <c r="F116" s="13">
        <v>4</v>
      </c>
      <c r="G116" s="13"/>
      <c r="H116" s="16">
        <v>1.55</v>
      </c>
      <c r="I116" s="16">
        <v>8.86</v>
      </c>
      <c r="J116" s="12"/>
    </row>
    <row r="117" spans="1:10" ht="12.75" customHeight="1" x14ac:dyDescent="0.2">
      <c r="A117" s="77"/>
      <c r="B117" s="61"/>
      <c r="C117" s="13">
        <v>6</v>
      </c>
      <c r="D117" s="13" t="s">
        <v>157</v>
      </c>
      <c r="E117" s="13">
        <v>105.82</v>
      </c>
      <c r="F117" s="13">
        <v>3</v>
      </c>
      <c r="G117" s="13"/>
      <c r="H117" s="16">
        <v>0.84</v>
      </c>
      <c r="I117" s="16">
        <v>7.92</v>
      </c>
      <c r="J117" s="12"/>
    </row>
    <row r="118" spans="1:10" ht="12.75" customHeight="1" x14ac:dyDescent="0.2">
      <c r="A118" s="77"/>
      <c r="B118" s="61"/>
      <c r="C118" s="13">
        <v>7</v>
      </c>
      <c r="D118" s="13" t="s">
        <v>158</v>
      </c>
      <c r="E118" s="13">
        <v>349.85</v>
      </c>
      <c r="F118" s="13">
        <v>7</v>
      </c>
      <c r="G118" s="13"/>
      <c r="H118" s="16">
        <v>2.8</v>
      </c>
      <c r="I118" s="16">
        <v>8.01</v>
      </c>
      <c r="J118" s="12"/>
    </row>
    <row r="119" spans="1:10" ht="12.75" customHeight="1" x14ac:dyDescent="0.2">
      <c r="A119" s="77"/>
      <c r="B119" s="61"/>
      <c r="C119" s="13">
        <v>8</v>
      </c>
      <c r="D119" s="13" t="s">
        <v>159</v>
      </c>
      <c r="E119" s="13">
        <v>302.77999999999997</v>
      </c>
      <c r="F119" s="13">
        <v>7</v>
      </c>
      <c r="G119" s="13"/>
      <c r="H119" s="16">
        <v>2.3199999999999998</v>
      </c>
      <c r="I119" s="16">
        <v>7.65</v>
      </c>
      <c r="J119" s="12"/>
    </row>
    <row r="120" spans="1:10" ht="12.75" customHeight="1" x14ac:dyDescent="0.2">
      <c r="A120" s="77"/>
      <c r="B120" s="61"/>
      <c r="C120" s="13">
        <v>9</v>
      </c>
      <c r="D120" s="13" t="s">
        <v>160</v>
      </c>
      <c r="E120" s="13">
        <v>39.42</v>
      </c>
      <c r="F120" s="13">
        <v>1</v>
      </c>
      <c r="G120" s="13"/>
      <c r="H120" s="16">
        <v>0.25</v>
      </c>
      <c r="I120" s="16">
        <v>6.37</v>
      </c>
      <c r="J120" s="12"/>
    </row>
    <row r="121" spans="1:10" ht="12.75" customHeight="1" x14ac:dyDescent="0.2">
      <c r="A121" s="77"/>
      <c r="B121" s="61"/>
      <c r="C121" s="92"/>
      <c r="D121" s="93"/>
      <c r="E121" s="93"/>
      <c r="F121" s="93"/>
      <c r="G121" s="93"/>
      <c r="H121" s="93"/>
      <c r="I121" s="31" t="s">
        <v>10</v>
      </c>
      <c r="J121" s="12"/>
    </row>
    <row r="122" spans="1:10" ht="12.75" customHeight="1" x14ac:dyDescent="0.2">
      <c r="A122" s="77"/>
      <c r="B122" s="61"/>
      <c r="C122" s="94"/>
      <c r="D122" s="95"/>
      <c r="E122" s="95"/>
      <c r="F122" s="95"/>
      <c r="G122" s="95"/>
      <c r="H122" s="95"/>
      <c r="I122" s="32">
        <f>AVERAGE(I112:I120)</f>
        <v>9.0344444444444463</v>
      </c>
      <c r="J122" s="12"/>
    </row>
    <row r="123" spans="1:10" ht="12.75" customHeight="1" x14ac:dyDescent="0.2">
      <c r="A123" s="78"/>
      <c r="B123" s="61"/>
      <c r="C123" s="96"/>
      <c r="D123" s="97"/>
      <c r="E123" s="97"/>
      <c r="F123" s="97"/>
      <c r="G123" s="97"/>
      <c r="H123" s="97"/>
      <c r="I123" s="33"/>
      <c r="J123" s="12"/>
    </row>
    <row r="124" spans="1:10" ht="12.75" customHeight="1" x14ac:dyDescent="0.2">
      <c r="A124" s="63" t="s">
        <v>211</v>
      </c>
      <c r="B124" s="62" t="s">
        <v>207</v>
      </c>
      <c r="C124" s="14">
        <v>1</v>
      </c>
      <c r="D124" s="22" t="s">
        <v>163</v>
      </c>
      <c r="E124" s="22">
        <v>3295</v>
      </c>
      <c r="F124" s="14"/>
      <c r="G124" s="14"/>
      <c r="H124" s="26">
        <v>16.317</v>
      </c>
      <c r="I124" s="15">
        <f>ROUND(H124/E124*1000,2)</f>
        <v>4.95</v>
      </c>
      <c r="J124" s="12"/>
    </row>
    <row r="125" spans="1:10" ht="12.75" customHeight="1" x14ac:dyDescent="0.2">
      <c r="A125" s="63"/>
      <c r="B125" s="62"/>
      <c r="C125" s="14">
        <v>2</v>
      </c>
      <c r="D125" s="25" t="s">
        <v>164</v>
      </c>
      <c r="E125" s="22">
        <v>459.67</v>
      </c>
      <c r="F125" s="14"/>
      <c r="G125" s="14"/>
      <c r="H125" s="26">
        <v>1.94</v>
      </c>
      <c r="I125" s="15">
        <f t="shared" ref="I125:I170" si="0">ROUND(H125/E125*1000,2)</f>
        <v>4.22</v>
      </c>
      <c r="J125" s="12"/>
    </row>
    <row r="126" spans="1:10" ht="12.75" customHeight="1" x14ac:dyDescent="0.2">
      <c r="A126" s="63"/>
      <c r="B126" s="62"/>
      <c r="C126" s="14">
        <v>3</v>
      </c>
      <c r="D126" s="25" t="s">
        <v>165</v>
      </c>
      <c r="E126" s="22">
        <v>1082</v>
      </c>
      <c r="F126" s="14"/>
      <c r="G126" s="14"/>
      <c r="H126" s="26">
        <v>13.984</v>
      </c>
      <c r="I126" s="15">
        <f t="shared" si="0"/>
        <v>12.92</v>
      </c>
      <c r="J126" s="12"/>
    </row>
    <row r="127" spans="1:10" ht="12.75" customHeight="1" x14ac:dyDescent="0.2">
      <c r="A127" s="63"/>
      <c r="B127" s="62"/>
      <c r="C127" s="14">
        <v>4</v>
      </c>
      <c r="D127" s="22" t="s">
        <v>166</v>
      </c>
      <c r="E127" s="22">
        <v>347</v>
      </c>
      <c r="F127" s="14"/>
      <c r="G127" s="14"/>
      <c r="H127" s="26">
        <v>3.637</v>
      </c>
      <c r="I127" s="15">
        <f t="shared" si="0"/>
        <v>10.48</v>
      </c>
      <c r="J127" s="12"/>
    </row>
    <row r="128" spans="1:10" ht="25.5" x14ac:dyDescent="0.2">
      <c r="A128" s="63"/>
      <c r="B128" s="62"/>
      <c r="C128" s="14">
        <v>5</v>
      </c>
      <c r="D128" s="23" t="s">
        <v>199</v>
      </c>
      <c r="E128" s="22">
        <v>3010</v>
      </c>
      <c r="F128" s="14"/>
      <c r="G128" s="14"/>
      <c r="H128" s="26">
        <v>28.126999999999999</v>
      </c>
      <c r="I128" s="15">
        <f t="shared" si="0"/>
        <v>9.34</v>
      </c>
      <c r="J128" s="12"/>
    </row>
    <row r="129" spans="1:10" ht="12.75" customHeight="1" x14ac:dyDescent="0.2">
      <c r="A129" s="63"/>
      <c r="B129" s="62"/>
      <c r="C129" s="14">
        <v>6</v>
      </c>
      <c r="D129" s="22" t="s">
        <v>167</v>
      </c>
      <c r="E129" s="22">
        <v>2451.7600000000002</v>
      </c>
      <c r="F129" s="14"/>
      <c r="G129" s="14"/>
      <c r="H129" s="26">
        <v>13</v>
      </c>
      <c r="I129" s="15">
        <f t="shared" si="0"/>
        <v>5.3</v>
      </c>
      <c r="J129" s="12"/>
    </row>
    <row r="130" spans="1:10" ht="12.75" customHeight="1" x14ac:dyDescent="0.2">
      <c r="A130" s="63"/>
      <c r="B130" s="62"/>
      <c r="C130" s="14">
        <v>7</v>
      </c>
      <c r="D130" s="22" t="s">
        <v>200</v>
      </c>
      <c r="E130" s="22">
        <v>519.86</v>
      </c>
      <c r="F130" s="14"/>
      <c r="G130" s="14"/>
      <c r="H130" s="26">
        <v>2.7724000000000002</v>
      </c>
      <c r="I130" s="15">
        <f t="shared" si="0"/>
        <v>5.33</v>
      </c>
      <c r="J130" s="12"/>
    </row>
    <row r="131" spans="1:10" ht="12.75" customHeight="1" x14ac:dyDescent="0.2">
      <c r="A131" s="63"/>
      <c r="B131" s="62"/>
      <c r="C131" s="14">
        <v>8</v>
      </c>
      <c r="D131" s="24" t="s">
        <v>168</v>
      </c>
      <c r="E131" s="22">
        <v>504.04</v>
      </c>
      <c r="F131" s="14"/>
      <c r="G131" s="14"/>
      <c r="H131" s="26">
        <v>3.7069999999999999</v>
      </c>
      <c r="I131" s="15">
        <f t="shared" si="0"/>
        <v>7.35</v>
      </c>
      <c r="J131" s="12"/>
    </row>
    <row r="132" spans="1:10" ht="12.75" customHeight="1" x14ac:dyDescent="0.2">
      <c r="A132" s="63"/>
      <c r="B132" s="62"/>
      <c r="C132" s="14">
        <v>9</v>
      </c>
      <c r="D132" s="22" t="s">
        <v>169</v>
      </c>
      <c r="E132" s="22">
        <v>5856</v>
      </c>
      <c r="F132" s="14"/>
      <c r="G132" s="14"/>
      <c r="H132" s="26">
        <v>26.998000000000001</v>
      </c>
      <c r="I132" s="15">
        <f t="shared" si="0"/>
        <v>4.6100000000000003</v>
      </c>
      <c r="J132" s="12"/>
    </row>
    <row r="133" spans="1:10" ht="12.75" customHeight="1" x14ac:dyDescent="0.2">
      <c r="A133" s="63"/>
      <c r="B133" s="62"/>
      <c r="C133" s="14">
        <v>10</v>
      </c>
      <c r="D133" s="25" t="s">
        <v>170</v>
      </c>
      <c r="E133" s="25">
        <v>958</v>
      </c>
      <c r="F133" s="14"/>
      <c r="G133" s="14"/>
      <c r="H133" s="26">
        <v>7.702</v>
      </c>
      <c r="I133" s="15">
        <f t="shared" si="0"/>
        <v>8.0399999999999991</v>
      </c>
      <c r="J133" s="12"/>
    </row>
    <row r="134" spans="1:10" ht="12.75" customHeight="1" x14ac:dyDescent="0.2">
      <c r="A134" s="63"/>
      <c r="B134" s="62"/>
      <c r="C134" s="14">
        <v>11</v>
      </c>
      <c r="D134" s="22" t="s">
        <v>171</v>
      </c>
      <c r="E134" s="22">
        <v>4914.6000000000004</v>
      </c>
      <c r="F134" s="14"/>
      <c r="G134" s="14"/>
      <c r="H134" s="26">
        <v>19.529</v>
      </c>
      <c r="I134" s="15">
        <f t="shared" si="0"/>
        <v>3.97</v>
      </c>
      <c r="J134" s="12"/>
    </row>
    <row r="135" spans="1:10" ht="12.75" customHeight="1" x14ac:dyDescent="0.2">
      <c r="A135" s="63"/>
      <c r="B135" s="62"/>
      <c r="C135" s="14">
        <v>12</v>
      </c>
      <c r="D135" s="22" t="s">
        <v>172</v>
      </c>
      <c r="E135" s="22">
        <v>1045</v>
      </c>
      <c r="F135" s="14"/>
      <c r="G135" s="14"/>
      <c r="H135" s="26">
        <v>16.573</v>
      </c>
      <c r="I135" s="15">
        <f t="shared" si="0"/>
        <v>15.86</v>
      </c>
      <c r="J135" s="12"/>
    </row>
    <row r="136" spans="1:10" ht="12.75" customHeight="1" x14ac:dyDescent="0.2">
      <c r="A136" s="63"/>
      <c r="B136" s="62"/>
      <c r="C136" s="14">
        <v>13</v>
      </c>
      <c r="D136" s="22" t="s">
        <v>173</v>
      </c>
      <c r="E136" s="22">
        <v>2714.06</v>
      </c>
      <c r="F136" s="14"/>
      <c r="G136" s="14"/>
      <c r="H136" s="26">
        <v>15.308999999999999</v>
      </c>
      <c r="I136" s="15">
        <f t="shared" si="0"/>
        <v>5.64</v>
      </c>
      <c r="J136" s="12"/>
    </row>
    <row r="137" spans="1:10" ht="12.75" customHeight="1" x14ac:dyDescent="0.2">
      <c r="A137" s="63"/>
      <c r="B137" s="62"/>
      <c r="C137" s="14">
        <v>14</v>
      </c>
      <c r="D137" s="22" t="s">
        <v>174</v>
      </c>
      <c r="E137" s="22">
        <v>1870</v>
      </c>
      <c r="F137" s="14"/>
      <c r="G137" s="14"/>
      <c r="H137" s="26">
        <v>9.0109999999999992</v>
      </c>
      <c r="I137" s="15">
        <f t="shared" si="0"/>
        <v>4.82</v>
      </c>
      <c r="J137" s="12"/>
    </row>
    <row r="138" spans="1:10" ht="12.75" customHeight="1" x14ac:dyDescent="0.2">
      <c r="A138" s="63"/>
      <c r="B138" s="62"/>
      <c r="C138" s="14">
        <v>15</v>
      </c>
      <c r="D138" s="22" t="s">
        <v>175</v>
      </c>
      <c r="E138" s="22">
        <v>1875</v>
      </c>
      <c r="F138" s="14"/>
      <c r="G138" s="14"/>
      <c r="H138" s="26">
        <v>11.884</v>
      </c>
      <c r="I138" s="15">
        <f t="shared" si="0"/>
        <v>6.34</v>
      </c>
      <c r="J138" s="12"/>
    </row>
    <row r="139" spans="1:10" ht="12.75" customHeight="1" x14ac:dyDescent="0.2">
      <c r="A139" s="63"/>
      <c r="B139" s="62"/>
      <c r="C139" s="14">
        <v>16</v>
      </c>
      <c r="D139" s="22" t="s">
        <v>176</v>
      </c>
      <c r="E139" s="22">
        <v>1028.75</v>
      </c>
      <c r="F139" s="14"/>
      <c r="G139" s="14"/>
      <c r="H139" s="26">
        <v>8.7789999999999999</v>
      </c>
      <c r="I139" s="15">
        <f t="shared" si="0"/>
        <v>8.5299999999999994</v>
      </c>
      <c r="J139" s="12"/>
    </row>
    <row r="140" spans="1:10" ht="12.75" customHeight="1" x14ac:dyDescent="0.2">
      <c r="A140" s="63"/>
      <c r="B140" s="62"/>
      <c r="C140" s="14">
        <v>17</v>
      </c>
      <c r="D140" s="25" t="s">
        <v>177</v>
      </c>
      <c r="E140" s="25">
        <v>562.15</v>
      </c>
      <c r="F140" s="14"/>
      <c r="G140" s="14"/>
      <c r="H140" s="26">
        <v>3.4020000000000001</v>
      </c>
      <c r="I140" s="15">
        <f t="shared" si="0"/>
        <v>6.05</v>
      </c>
      <c r="J140" s="12"/>
    </row>
    <row r="141" spans="1:10" ht="12.75" customHeight="1" x14ac:dyDescent="0.2">
      <c r="A141" s="63"/>
      <c r="B141" s="62"/>
      <c r="C141" s="14">
        <v>18</v>
      </c>
      <c r="D141" s="22" t="s">
        <v>178</v>
      </c>
      <c r="E141" s="22">
        <v>1783</v>
      </c>
      <c r="F141" s="14"/>
      <c r="G141" s="14"/>
      <c r="H141" s="26">
        <v>19.105</v>
      </c>
      <c r="I141" s="15">
        <f t="shared" si="0"/>
        <v>10.72</v>
      </c>
      <c r="J141" s="12"/>
    </row>
    <row r="142" spans="1:10" ht="12.75" customHeight="1" x14ac:dyDescent="0.2">
      <c r="A142" s="63"/>
      <c r="B142" s="62"/>
      <c r="C142" s="14">
        <v>19</v>
      </c>
      <c r="D142" s="22" t="s">
        <v>202</v>
      </c>
      <c r="E142" s="22">
        <v>5808</v>
      </c>
      <c r="F142" s="14"/>
      <c r="G142" s="14"/>
      <c r="H142" s="26">
        <v>39.753</v>
      </c>
      <c r="I142" s="15">
        <f t="shared" si="0"/>
        <v>6.84</v>
      </c>
      <c r="J142" s="12"/>
    </row>
    <row r="143" spans="1:10" ht="12.75" customHeight="1" x14ac:dyDescent="0.2">
      <c r="A143" s="63"/>
      <c r="B143" s="62"/>
      <c r="C143" s="14">
        <v>20</v>
      </c>
      <c r="D143" s="22" t="s">
        <v>179</v>
      </c>
      <c r="E143" s="22">
        <v>4728</v>
      </c>
      <c r="F143" s="14"/>
      <c r="G143" s="14"/>
      <c r="H143" s="26">
        <v>35.472999999999999</v>
      </c>
      <c r="I143" s="15">
        <f t="shared" si="0"/>
        <v>7.5</v>
      </c>
      <c r="J143" s="12"/>
    </row>
    <row r="144" spans="1:10" ht="12.75" customHeight="1" x14ac:dyDescent="0.2">
      <c r="A144" s="63"/>
      <c r="B144" s="62"/>
      <c r="C144" s="14">
        <v>21</v>
      </c>
      <c r="D144" s="22" t="s">
        <v>180</v>
      </c>
      <c r="E144" s="22">
        <v>1483</v>
      </c>
      <c r="F144" s="14"/>
      <c r="G144" s="14"/>
      <c r="H144" s="26">
        <v>6.7489999999999997</v>
      </c>
      <c r="I144" s="15">
        <f t="shared" si="0"/>
        <v>4.55</v>
      </c>
      <c r="J144" s="12"/>
    </row>
    <row r="145" spans="1:10" ht="12.75" customHeight="1" x14ac:dyDescent="0.2">
      <c r="A145" s="63"/>
      <c r="B145" s="62"/>
      <c r="C145" s="14">
        <v>22</v>
      </c>
      <c r="D145" s="22" t="s">
        <v>181</v>
      </c>
      <c r="E145" s="22">
        <v>1374.97</v>
      </c>
      <c r="F145" s="14"/>
      <c r="G145" s="14"/>
      <c r="H145" s="26">
        <v>9.9139999999999997</v>
      </c>
      <c r="I145" s="15">
        <f t="shared" si="0"/>
        <v>7.21</v>
      </c>
      <c r="J145" s="12"/>
    </row>
    <row r="146" spans="1:10" ht="12.75" customHeight="1" x14ac:dyDescent="0.2">
      <c r="A146" s="63"/>
      <c r="B146" s="62"/>
      <c r="C146" s="14">
        <v>23</v>
      </c>
      <c r="D146" s="22" t="s">
        <v>203</v>
      </c>
      <c r="E146" s="22">
        <v>3560.39</v>
      </c>
      <c r="F146" s="14"/>
      <c r="G146" s="14"/>
      <c r="H146" s="26">
        <v>28.802</v>
      </c>
      <c r="I146" s="15">
        <f t="shared" si="0"/>
        <v>8.09</v>
      </c>
      <c r="J146" s="12"/>
    </row>
    <row r="147" spans="1:10" ht="12.75" customHeight="1" x14ac:dyDescent="0.2">
      <c r="A147" s="63"/>
      <c r="B147" s="62"/>
      <c r="C147" s="14">
        <v>24</v>
      </c>
      <c r="D147" s="22" t="s">
        <v>182</v>
      </c>
      <c r="E147" s="22">
        <v>1834</v>
      </c>
      <c r="F147" s="14"/>
      <c r="G147" s="14"/>
      <c r="H147" s="26">
        <v>13.664</v>
      </c>
      <c r="I147" s="15">
        <f t="shared" si="0"/>
        <v>7.45</v>
      </c>
      <c r="J147" s="12"/>
    </row>
    <row r="148" spans="1:10" ht="12.75" customHeight="1" x14ac:dyDescent="0.2">
      <c r="A148" s="63"/>
      <c r="B148" s="62"/>
      <c r="C148" s="14">
        <v>25</v>
      </c>
      <c r="D148" s="22" t="s">
        <v>183</v>
      </c>
      <c r="E148" s="22">
        <v>7490</v>
      </c>
      <c r="F148" s="14"/>
      <c r="G148" s="14"/>
      <c r="H148" s="26">
        <v>29.821000000000002</v>
      </c>
      <c r="I148" s="15">
        <f t="shared" si="0"/>
        <v>3.98</v>
      </c>
      <c r="J148" s="12"/>
    </row>
    <row r="149" spans="1:10" ht="12.75" customHeight="1" x14ac:dyDescent="0.2">
      <c r="A149" s="63"/>
      <c r="B149" s="62"/>
      <c r="C149" s="14">
        <v>26</v>
      </c>
      <c r="D149" s="22" t="s">
        <v>184</v>
      </c>
      <c r="E149" s="22">
        <v>338</v>
      </c>
      <c r="F149" s="14"/>
      <c r="G149" s="14"/>
      <c r="H149" s="26">
        <v>4.4000000000000004</v>
      </c>
      <c r="I149" s="15">
        <f t="shared" si="0"/>
        <v>13.02</v>
      </c>
      <c r="J149" s="12"/>
    </row>
    <row r="150" spans="1:10" ht="12.75" customHeight="1" x14ac:dyDescent="0.2">
      <c r="A150" s="63"/>
      <c r="B150" s="62"/>
      <c r="C150" s="14">
        <v>27</v>
      </c>
      <c r="D150" s="22" t="s">
        <v>185</v>
      </c>
      <c r="E150" s="22">
        <v>202.03</v>
      </c>
      <c r="F150" s="14"/>
      <c r="G150" s="14"/>
      <c r="H150" s="26">
        <v>2.161</v>
      </c>
      <c r="I150" s="15">
        <f t="shared" si="0"/>
        <v>10.7</v>
      </c>
      <c r="J150" s="12"/>
    </row>
    <row r="151" spans="1:10" ht="12.75" customHeight="1" x14ac:dyDescent="0.2">
      <c r="A151" s="63"/>
      <c r="B151" s="62"/>
      <c r="C151" s="14">
        <v>28</v>
      </c>
      <c r="D151" s="22" t="s">
        <v>186</v>
      </c>
      <c r="E151" s="22">
        <v>3000</v>
      </c>
      <c r="F151" s="14"/>
      <c r="G151" s="14"/>
      <c r="H151" s="26">
        <v>12.128</v>
      </c>
      <c r="I151" s="15">
        <f t="shared" si="0"/>
        <v>4.04</v>
      </c>
      <c r="J151" s="12"/>
    </row>
    <row r="152" spans="1:10" ht="12.75" customHeight="1" x14ac:dyDescent="0.2">
      <c r="A152" s="63"/>
      <c r="B152" s="62"/>
      <c r="C152" s="14">
        <v>29</v>
      </c>
      <c r="D152" s="22" t="s">
        <v>187</v>
      </c>
      <c r="E152" s="22">
        <v>870.61</v>
      </c>
      <c r="F152" s="14"/>
      <c r="G152" s="14"/>
      <c r="H152" s="26">
        <v>6.7249999999999996</v>
      </c>
      <c r="I152" s="15">
        <f t="shared" si="0"/>
        <v>7.72</v>
      </c>
      <c r="J152" s="12"/>
    </row>
    <row r="153" spans="1:10" ht="12.75" customHeight="1" x14ac:dyDescent="0.2">
      <c r="A153" s="63"/>
      <c r="B153" s="62"/>
      <c r="C153" s="14">
        <v>30</v>
      </c>
      <c r="D153" s="22" t="s">
        <v>188</v>
      </c>
      <c r="E153" s="22">
        <v>1483</v>
      </c>
      <c r="F153" s="14"/>
      <c r="G153" s="14"/>
      <c r="H153" s="26">
        <v>21.591999999999999</v>
      </c>
      <c r="I153" s="15">
        <f t="shared" si="0"/>
        <v>14.56</v>
      </c>
      <c r="J153" s="12"/>
    </row>
    <row r="154" spans="1:10" ht="12.75" customHeight="1" x14ac:dyDescent="0.2">
      <c r="A154" s="63"/>
      <c r="B154" s="62"/>
      <c r="C154" s="14">
        <v>31</v>
      </c>
      <c r="D154" s="22" t="s">
        <v>189</v>
      </c>
      <c r="E154" s="22">
        <v>656.5</v>
      </c>
      <c r="F154" s="14"/>
      <c r="G154" s="14"/>
      <c r="H154" s="26">
        <v>6.8</v>
      </c>
      <c r="I154" s="15">
        <f t="shared" si="0"/>
        <v>10.36</v>
      </c>
      <c r="J154" s="12"/>
    </row>
    <row r="155" spans="1:10" ht="12.75" customHeight="1" x14ac:dyDescent="0.2">
      <c r="A155" s="63"/>
      <c r="B155" s="62"/>
      <c r="C155" s="14">
        <v>32</v>
      </c>
      <c r="D155" s="22" t="s">
        <v>190</v>
      </c>
      <c r="E155" s="22">
        <v>3315.87</v>
      </c>
      <c r="F155" s="14"/>
      <c r="G155" s="14"/>
      <c r="H155" s="26">
        <v>18.539000000000001</v>
      </c>
      <c r="I155" s="15">
        <f t="shared" si="0"/>
        <v>5.59</v>
      </c>
      <c r="J155" s="12"/>
    </row>
    <row r="156" spans="1:10" ht="12.75" customHeight="1" x14ac:dyDescent="0.2">
      <c r="A156" s="63"/>
      <c r="B156" s="62"/>
      <c r="C156" s="14">
        <v>33</v>
      </c>
      <c r="D156" s="22" t="s">
        <v>191</v>
      </c>
      <c r="E156" s="22">
        <v>400</v>
      </c>
      <c r="F156" s="14"/>
      <c r="G156" s="14"/>
      <c r="H156" s="26">
        <v>3.2040000000000002</v>
      </c>
      <c r="I156" s="15">
        <f t="shared" si="0"/>
        <v>8.01</v>
      </c>
      <c r="J156" s="12"/>
    </row>
    <row r="157" spans="1:10" ht="12.75" customHeight="1" x14ac:dyDescent="0.2">
      <c r="A157" s="63"/>
      <c r="B157" s="62"/>
      <c r="C157" s="14">
        <v>34</v>
      </c>
      <c r="D157" s="22" t="s">
        <v>192</v>
      </c>
      <c r="E157" s="22">
        <v>1670</v>
      </c>
      <c r="F157" s="14"/>
      <c r="G157" s="14"/>
      <c r="H157" s="26">
        <v>16.760000000000002</v>
      </c>
      <c r="I157" s="15">
        <f t="shared" si="0"/>
        <v>10.039999999999999</v>
      </c>
      <c r="J157" s="12"/>
    </row>
    <row r="158" spans="1:10" ht="12.75" customHeight="1" x14ac:dyDescent="0.2">
      <c r="A158" s="63"/>
      <c r="B158" s="62"/>
      <c r="C158" s="14">
        <v>35</v>
      </c>
      <c r="D158" s="22" t="s">
        <v>193</v>
      </c>
      <c r="E158" s="22">
        <v>1867</v>
      </c>
      <c r="F158" s="14"/>
      <c r="G158" s="14"/>
      <c r="H158" s="26">
        <v>14.904</v>
      </c>
      <c r="I158" s="15">
        <f t="shared" si="0"/>
        <v>7.98</v>
      </c>
      <c r="J158" s="12"/>
    </row>
    <row r="159" spans="1:10" ht="12.75" customHeight="1" x14ac:dyDescent="0.2">
      <c r="A159" s="63"/>
      <c r="B159" s="62"/>
      <c r="C159" s="14">
        <v>36</v>
      </c>
      <c r="D159" s="22" t="s">
        <v>194</v>
      </c>
      <c r="E159" s="22">
        <v>220</v>
      </c>
      <c r="F159" s="14"/>
      <c r="G159" s="14"/>
      <c r="H159" s="26">
        <v>1.756</v>
      </c>
      <c r="I159" s="15">
        <f t="shared" si="0"/>
        <v>7.98</v>
      </c>
      <c r="J159" s="12"/>
    </row>
    <row r="160" spans="1:10" ht="12.75" customHeight="1" x14ac:dyDescent="0.2">
      <c r="A160" s="63"/>
      <c r="B160" s="62"/>
      <c r="C160" s="14">
        <v>37</v>
      </c>
      <c r="D160" s="22" t="s">
        <v>195</v>
      </c>
      <c r="E160" s="22">
        <v>851</v>
      </c>
      <c r="F160" s="14"/>
      <c r="G160" s="14"/>
      <c r="H160" s="26">
        <v>6.9980000000000002</v>
      </c>
      <c r="I160" s="15">
        <f t="shared" si="0"/>
        <v>8.2200000000000006</v>
      </c>
      <c r="J160" s="12"/>
    </row>
    <row r="161" spans="1:10" ht="12.75" customHeight="1" x14ac:dyDescent="0.2">
      <c r="A161" s="63"/>
      <c r="B161" s="62"/>
      <c r="C161" s="14">
        <v>38</v>
      </c>
      <c r="D161" s="24" t="s">
        <v>201</v>
      </c>
      <c r="E161" s="22">
        <v>1047.77</v>
      </c>
      <c r="F161" s="14"/>
      <c r="G161" s="14"/>
      <c r="H161" s="26">
        <v>7.9870000000000001</v>
      </c>
      <c r="I161" s="15">
        <f t="shared" si="0"/>
        <v>7.62</v>
      </c>
      <c r="J161" s="12"/>
    </row>
    <row r="162" spans="1:10" ht="12.75" customHeight="1" x14ac:dyDescent="0.2">
      <c r="A162" s="63"/>
      <c r="B162" s="62"/>
      <c r="C162" s="14">
        <v>39</v>
      </c>
      <c r="D162" s="22" t="s">
        <v>196</v>
      </c>
      <c r="E162" s="22">
        <v>168.33</v>
      </c>
      <c r="F162" s="14"/>
      <c r="G162" s="14"/>
      <c r="H162" s="26">
        <v>0.60599999999999998</v>
      </c>
      <c r="I162" s="15">
        <f t="shared" si="0"/>
        <v>3.6</v>
      </c>
      <c r="J162" s="12"/>
    </row>
    <row r="163" spans="1:10" ht="25.5" x14ac:dyDescent="0.2">
      <c r="A163" s="63"/>
      <c r="B163" s="62"/>
      <c r="C163" s="14">
        <v>40</v>
      </c>
      <c r="D163" s="24" t="s">
        <v>205</v>
      </c>
      <c r="E163" s="22">
        <v>2141.9899999999998</v>
      </c>
      <c r="F163" s="14"/>
      <c r="G163" s="14"/>
      <c r="H163" s="26">
        <v>18.420000000000002</v>
      </c>
      <c r="I163" s="15">
        <f t="shared" si="0"/>
        <v>8.6</v>
      </c>
      <c r="J163" s="12"/>
    </row>
    <row r="164" spans="1:10" ht="25.5" customHeight="1" x14ac:dyDescent="0.2">
      <c r="A164" s="63"/>
      <c r="B164" s="62"/>
      <c r="C164" s="14">
        <v>41</v>
      </c>
      <c r="D164" s="24" t="s">
        <v>204</v>
      </c>
      <c r="E164" s="22">
        <v>1097.4000000000001</v>
      </c>
      <c r="F164" s="14"/>
      <c r="G164" s="14"/>
      <c r="H164" s="26">
        <v>4.4089999999999998</v>
      </c>
      <c r="I164" s="15">
        <f t="shared" si="0"/>
        <v>4.0199999999999996</v>
      </c>
      <c r="J164" s="12"/>
    </row>
    <row r="165" spans="1:10" ht="15" customHeight="1" x14ac:dyDescent="0.2">
      <c r="A165" s="63"/>
      <c r="B165" s="62"/>
      <c r="C165" s="64"/>
      <c r="D165" s="65"/>
      <c r="E165" s="65"/>
      <c r="F165" s="65"/>
      <c r="G165" s="65"/>
      <c r="H165" s="65"/>
      <c r="I165" s="30" t="s">
        <v>10</v>
      </c>
      <c r="J165" s="12"/>
    </row>
    <row r="166" spans="1:10" ht="15" customHeight="1" x14ac:dyDescent="0.2">
      <c r="A166" s="63"/>
      <c r="B166" s="62"/>
      <c r="C166" s="66"/>
      <c r="D166" s="67"/>
      <c r="E166" s="67"/>
      <c r="F166" s="67"/>
      <c r="G166" s="67"/>
      <c r="H166" s="67"/>
      <c r="I166" s="40">
        <f>AVERAGE(I124:I164)</f>
        <v>7.613414634146344</v>
      </c>
      <c r="J166" s="12"/>
    </row>
    <row r="167" spans="1:10" ht="15" customHeight="1" x14ac:dyDescent="0.2">
      <c r="A167" s="63"/>
      <c r="B167" s="62"/>
      <c r="C167" s="68"/>
      <c r="D167" s="69"/>
      <c r="E167" s="69"/>
      <c r="F167" s="69"/>
      <c r="G167" s="69"/>
      <c r="H167" s="69"/>
      <c r="I167" s="43"/>
      <c r="J167" s="12"/>
    </row>
    <row r="168" spans="1:10" ht="12.75" customHeight="1" x14ac:dyDescent="0.2">
      <c r="A168" s="63"/>
      <c r="B168" s="62" t="s">
        <v>210</v>
      </c>
      <c r="C168" s="14">
        <v>1</v>
      </c>
      <c r="D168" s="22" t="s">
        <v>197</v>
      </c>
      <c r="E168" s="22">
        <v>534.79999999999995</v>
      </c>
      <c r="F168" s="14"/>
      <c r="G168" s="14"/>
      <c r="H168" s="26">
        <v>1.9570000000000001</v>
      </c>
      <c r="I168" s="15">
        <f t="shared" si="0"/>
        <v>3.66</v>
      </c>
      <c r="J168" s="12"/>
    </row>
    <row r="169" spans="1:10" ht="12.75" customHeight="1" x14ac:dyDescent="0.2">
      <c r="A169" s="63"/>
      <c r="B169" s="62"/>
      <c r="C169" s="14">
        <v>2</v>
      </c>
      <c r="D169" s="22" t="s">
        <v>198</v>
      </c>
      <c r="E169" s="22">
        <v>327.05</v>
      </c>
      <c r="F169" s="14"/>
      <c r="G169" s="14"/>
      <c r="H169" s="26">
        <v>1.5549999999999999</v>
      </c>
      <c r="I169" s="15">
        <f t="shared" si="0"/>
        <v>4.75</v>
      </c>
      <c r="J169" s="12"/>
    </row>
    <row r="170" spans="1:10" ht="13.5" customHeight="1" x14ac:dyDescent="0.2">
      <c r="A170" s="63"/>
      <c r="B170" s="62"/>
      <c r="C170" s="22">
        <v>3</v>
      </c>
      <c r="D170" s="22" t="s">
        <v>206</v>
      </c>
      <c r="E170" s="22">
        <v>563.66999999999996</v>
      </c>
      <c r="F170" s="22"/>
      <c r="G170" s="22"/>
      <c r="H170" s="22">
        <v>0.60499999999999998</v>
      </c>
      <c r="I170" s="15">
        <f t="shared" si="0"/>
        <v>1.07</v>
      </c>
    </row>
    <row r="171" spans="1:10" x14ac:dyDescent="0.2">
      <c r="A171" s="63"/>
      <c r="B171" s="62"/>
      <c r="C171" s="70"/>
      <c r="D171" s="71"/>
      <c r="E171" s="71"/>
      <c r="F171" s="71"/>
      <c r="G171" s="71"/>
      <c r="H171" s="71"/>
      <c r="I171" s="39" t="s">
        <v>10</v>
      </c>
    </row>
    <row r="172" spans="1:10" x14ac:dyDescent="0.2">
      <c r="A172" s="63"/>
      <c r="B172" s="62"/>
      <c r="C172" s="72"/>
      <c r="D172" s="73"/>
      <c r="E172" s="73"/>
      <c r="F172" s="73"/>
      <c r="G172" s="73"/>
      <c r="H172" s="73"/>
      <c r="I172" s="38">
        <f>AVERAGE(I168:I170)</f>
        <v>3.16</v>
      </c>
    </row>
  </sheetData>
  <mergeCells count="22">
    <mergeCell ref="D1:I1"/>
    <mergeCell ref="A112:A123"/>
    <mergeCell ref="B28:B90"/>
    <mergeCell ref="A3:A90"/>
    <mergeCell ref="B91:B102"/>
    <mergeCell ref="A91:A102"/>
    <mergeCell ref="A103:A111"/>
    <mergeCell ref="B103:B111"/>
    <mergeCell ref="B3:B27"/>
    <mergeCell ref="D3:D4"/>
    <mergeCell ref="C3:C4"/>
    <mergeCell ref="C100:H102"/>
    <mergeCell ref="C88:H90"/>
    <mergeCell ref="C109:H111"/>
    <mergeCell ref="C121:H123"/>
    <mergeCell ref="C25:H27"/>
    <mergeCell ref="B112:B123"/>
    <mergeCell ref="B124:B167"/>
    <mergeCell ref="B168:B172"/>
    <mergeCell ref="A124:A172"/>
    <mergeCell ref="C165:H167"/>
    <mergeCell ref="C171:H172"/>
  </mergeCells>
  <phoneticPr fontId="5" type="noConversion"/>
  <pageMargins left="3.937007874015748E-2" right="3.937007874015748E-2" top="0.74803149606299213" bottom="0.74803149606299213" header="0.31496062992125984" footer="0.31496062992125984"/>
  <pageSetup paperSize="9" scale="80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01972-AA98-438F-B004-C855363985A5}">
  <dimension ref="A1:K173"/>
  <sheetViews>
    <sheetView topLeftCell="A40" workbookViewId="0">
      <selection activeCell="H71" sqref="H71"/>
    </sheetView>
  </sheetViews>
  <sheetFormatPr defaultRowHeight="15" x14ac:dyDescent="0.25"/>
  <cols>
    <col min="1" max="1" width="5.140625" customWidth="1"/>
    <col min="4" max="4" width="28.5703125" customWidth="1"/>
    <col min="5" max="5" width="10.140625" customWidth="1"/>
    <col min="8" max="8" width="10.5703125" customWidth="1"/>
    <col min="9" max="9" width="13" customWidth="1"/>
    <col min="10" max="10" width="13.7109375" customWidth="1"/>
    <col min="11" max="11" width="13" customWidth="1"/>
  </cols>
  <sheetData>
    <row r="1" spans="1:11" x14ac:dyDescent="0.25">
      <c r="A1" s="3"/>
      <c r="B1" s="4"/>
      <c r="C1" s="3"/>
      <c r="D1" s="74" t="s">
        <v>249</v>
      </c>
      <c r="E1" s="75"/>
      <c r="F1" s="75"/>
      <c r="G1" s="75"/>
      <c r="H1" s="75"/>
      <c r="I1" s="75"/>
    </row>
    <row r="2" spans="1:11" x14ac:dyDescent="0.25">
      <c r="A2" s="3"/>
      <c r="B2" s="3"/>
      <c r="C2" s="3"/>
      <c r="D2" s="3"/>
      <c r="E2" s="3"/>
      <c r="F2" s="3"/>
      <c r="G2" s="3"/>
      <c r="H2" s="5"/>
      <c r="I2" s="5"/>
      <c r="J2" s="5"/>
      <c r="K2" s="5"/>
    </row>
    <row r="3" spans="1:11" ht="51" x14ac:dyDescent="0.25">
      <c r="A3" s="79" t="s">
        <v>215</v>
      </c>
      <c r="B3" s="88" t="s">
        <v>208</v>
      </c>
      <c r="C3" s="90" t="s">
        <v>0</v>
      </c>
      <c r="D3" s="90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  <c r="J3" s="44" t="s">
        <v>245</v>
      </c>
      <c r="K3" s="44" t="s">
        <v>247</v>
      </c>
    </row>
    <row r="4" spans="1:11" x14ac:dyDescent="0.25">
      <c r="A4" s="80"/>
      <c r="B4" s="89"/>
      <c r="C4" s="91"/>
      <c r="D4" s="91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  <c r="J4" s="46" t="s">
        <v>244</v>
      </c>
      <c r="K4" s="46" t="s">
        <v>246</v>
      </c>
    </row>
    <row r="5" spans="1:11" x14ac:dyDescent="0.25">
      <c r="A5" s="80"/>
      <c r="B5" s="89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50">
        <v>30.75</v>
      </c>
      <c r="I5" s="50">
        <f>H5/E5*1000</f>
        <v>13.77632622340497</v>
      </c>
      <c r="J5" s="50">
        <v>8.64</v>
      </c>
      <c r="K5" s="50">
        <f>ROUND(I5*J5*50/100,2)</f>
        <v>59.51</v>
      </c>
    </row>
    <row r="6" spans="1:11" x14ac:dyDescent="0.25">
      <c r="A6" s="80"/>
      <c r="B6" s="89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50">
        <v>18.34</v>
      </c>
      <c r="I6" s="50">
        <f t="shared" ref="I6:I12" si="0">H6/E6*1000</f>
        <v>17.766325354309352</v>
      </c>
      <c r="J6" s="50">
        <v>8.64</v>
      </c>
      <c r="K6" s="50">
        <f t="shared" ref="K6:K27" si="1">ROUND(I6*J6*50/100,2)</f>
        <v>76.75</v>
      </c>
    </row>
    <row r="7" spans="1:11" x14ac:dyDescent="0.25">
      <c r="A7" s="80"/>
      <c r="B7" s="89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50">
        <v>12.59</v>
      </c>
      <c r="I7" s="50">
        <f t="shared" si="0"/>
        <v>13.432198869092074</v>
      </c>
      <c r="J7" s="50">
        <v>8.64</v>
      </c>
      <c r="K7" s="50">
        <f t="shared" si="1"/>
        <v>58.03</v>
      </c>
    </row>
    <row r="8" spans="1:11" x14ac:dyDescent="0.25">
      <c r="A8" s="80"/>
      <c r="B8" s="89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50">
        <v>36.24</v>
      </c>
      <c r="I8" s="50">
        <f t="shared" si="0"/>
        <v>16.358441253605495</v>
      </c>
      <c r="J8" s="50">
        <v>8.64</v>
      </c>
      <c r="K8" s="50">
        <f t="shared" si="1"/>
        <v>70.67</v>
      </c>
    </row>
    <row r="9" spans="1:11" x14ac:dyDescent="0.25">
      <c r="A9" s="80"/>
      <c r="B9" s="89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50">
        <v>12.14</v>
      </c>
      <c r="I9" s="50">
        <f t="shared" si="0"/>
        <v>11.643743645815352</v>
      </c>
      <c r="J9" s="50">
        <v>8.64</v>
      </c>
      <c r="K9" s="50">
        <f t="shared" si="1"/>
        <v>50.3</v>
      </c>
    </row>
    <row r="10" spans="1:11" x14ac:dyDescent="0.25">
      <c r="A10" s="80"/>
      <c r="B10" s="89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50">
        <v>33.75</v>
      </c>
      <c r="I10" s="50">
        <f t="shared" si="0"/>
        <v>14.899149313756219</v>
      </c>
      <c r="J10" s="50">
        <v>8.64</v>
      </c>
      <c r="K10" s="50">
        <f t="shared" si="1"/>
        <v>64.36</v>
      </c>
    </row>
    <row r="11" spans="1:11" x14ac:dyDescent="0.25">
      <c r="A11" s="80"/>
      <c r="B11" s="89"/>
      <c r="C11" s="8" t="s">
        <v>129</v>
      </c>
      <c r="D11" s="8" t="s">
        <v>27</v>
      </c>
      <c r="E11" s="11">
        <v>2283.7800000000002</v>
      </c>
      <c r="F11" s="11">
        <v>45</v>
      </c>
      <c r="G11" s="9" t="s">
        <v>243</v>
      </c>
      <c r="H11" s="11">
        <v>28.14</v>
      </c>
      <c r="I11" s="50">
        <f t="shared" si="0"/>
        <v>12.321677219346872</v>
      </c>
      <c r="J11" s="50">
        <v>8.64</v>
      </c>
      <c r="K11" s="50">
        <f t="shared" si="1"/>
        <v>53.23</v>
      </c>
    </row>
    <row r="12" spans="1:11" x14ac:dyDescent="0.25">
      <c r="A12" s="80"/>
      <c r="B12" s="89"/>
      <c r="C12" s="8" t="s">
        <v>130</v>
      </c>
      <c r="D12" s="8" t="s">
        <v>11</v>
      </c>
      <c r="E12" s="11">
        <v>313.52999999999997</v>
      </c>
      <c r="F12" s="11">
        <v>6</v>
      </c>
      <c r="G12" s="11">
        <v>1956</v>
      </c>
      <c r="H12" s="11">
        <v>5.77</v>
      </c>
      <c r="I12" s="50">
        <f t="shared" si="0"/>
        <v>18.403342582846935</v>
      </c>
      <c r="J12" s="50">
        <v>8.64</v>
      </c>
      <c r="K12" s="50">
        <f t="shared" si="1"/>
        <v>79.5</v>
      </c>
    </row>
    <row r="13" spans="1:11" x14ac:dyDescent="0.25">
      <c r="A13" s="80"/>
      <c r="B13" s="89"/>
      <c r="C13" s="8" t="s">
        <v>131</v>
      </c>
      <c r="D13" s="10" t="s">
        <v>83</v>
      </c>
      <c r="E13" s="11">
        <v>2033.99</v>
      </c>
      <c r="F13" s="11">
        <v>44</v>
      </c>
      <c r="G13" s="11">
        <v>1970</v>
      </c>
      <c r="H13" s="11">
        <v>22.09</v>
      </c>
      <c r="I13" s="50">
        <f>H13/E13*1000</f>
        <v>10.860427042414171</v>
      </c>
      <c r="J13" s="50">
        <v>8.64</v>
      </c>
      <c r="K13" s="50">
        <f t="shared" si="1"/>
        <v>46.92</v>
      </c>
    </row>
    <row r="14" spans="1:11" x14ac:dyDescent="0.25">
      <c r="A14" s="80"/>
      <c r="B14" s="89"/>
      <c r="C14" s="8" t="s">
        <v>118</v>
      </c>
      <c r="D14" s="8" t="s">
        <v>12</v>
      </c>
      <c r="E14" s="11">
        <v>1773.18</v>
      </c>
      <c r="F14" s="11">
        <v>38</v>
      </c>
      <c r="G14" s="11">
        <v>1972</v>
      </c>
      <c r="H14" s="11">
        <v>20.99</v>
      </c>
      <c r="I14" s="50">
        <f t="shared" ref="I14:I27" si="2">H14/E14*1000</f>
        <v>11.837489707756685</v>
      </c>
      <c r="J14" s="50">
        <v>8.64</v>
      </c>
      <c r="K14" s="50">
        <f t="shared" si="1"/>
        <v>51.14</v>
      </c>
    </row>
    <row r="15" spans="1:11" x14ac:dyDescent="0.25">
      <c r="A15" s="80"/>
      <c r="B15" s="89"/>
      <c r="C15" s="8" t="s">
        <v>132</v>
      </c>
      <c r="D15" s="8" t="s">
        <v>13</v>
      </c>
      <c r="E15" s="11">
        <v>681.36</v>
      </c>
      <c r="F15" s="11">
        <v>10</v>
      </c>
      <c r="G15" s="11">
        <v>1984</v>
      </c>
      <c r="H15" s="11">
        <v>10.93</v>
      </c>
      <c r="I15" s="50">
        <f t="shared" si="2"/>
        <v>16.041446518727248</v>
      </c>
      <c r="J15" s="50">
        <v>8.64</v>
      </c>
      <c r="K15" s="50">
        <f t="shared" si="1"/>
        <v>69.3</v>
      </c>
    </row>
    <row r="16" spans="1:11" x14ac:dyDescent="0.25">
      <c r="A16" s="80"/>
      <c r="B16" s="89"/>
      <c r="C16" s="8" t="s">
        <v>133</v>
      </c>
      <c r="D16" s="10" t="s">
        <v>21</v>
      </c>
      <c r="E16" s="11">
        <v>981.25</v>
      </c>
      <c r="F16" s="11">
        <v>19</v>
      </c>
      <c r="G16" s="11">
        <v>1984</v>
      </c>
      <c r="H16" s="11">
        <v>12.44</v>
      </c>
      <c r="I16" s="50">
        <f t="shared" si="2"/>
        <v>12.677707006369426</v>
      </c>
      <c r="J16" s="50">
        <v>8.64</v>
      </c>
      <c r="K16" s="50">
        <f t="shared" si="1"/>
        <v>54.77</v>
      </c>
    </row>
    <row r="17" spans="1:11" x14ac:dyDescent="0.25">
      <c r="A17" s="80"/>
      <c r="B17" s="89"/>
      <c r="C17" s="8" t="s">
        <v>134</v>
      </c>
      <c r="D17" s="10" t="s">
        <v>22</v>
      </c>
      <c r="E17" s="11">
        <v>1075.26</v>
      </c>
      <c r="F17" s="11">
        <v>20</v>
      </c>
      <c r="G17" s="11">
        <v>1984</v>
      </c>
      <c r="H17" s="11">
        <v>14.21</v>
      </c>
      <c r="I17" s="50">
        <f t="shared" si="2"/>
        <v>13.215408366348605</v>
      </c>
      <c r="J17" s="50">
        <v>8.64</v>
      </c>
      <c r="K17" s="50">
        <f t="shared" si="1"/>
        <v>57.09</v>
      </c>
    </row>
    <row r="18" spans="1:11" x14ac:dyDescent="0.25">
      <c r="A18" s="80"/>
      <c r="B18" s="89"/>
      <c r="C18" s="8" t="s">
        <v>135</v>
      </c>
      <c r="D18" s="10" t="s">
        <v>23</v>
      </c>
      <c r="E18" s="11">
        <v>1056.31</v>
      </c>
      <c r="F18" s="11">
        <v>20</v>
      </c>
      <c r="G18" s="11">
        <v>1984</v>
      </c>
      <c r="H18" s="11">
        <v>18.670000000000002</v>
      </c>
      <c r="I18" s="50">
        <f t="shared" si="2"/>
        <v>17.674735636318886</v>
      </c>
      <c r="J18" s="50">
        <v>8.64</v>
      </c>
      <c r="K18" s="50">
        <f t="shared" si="1"/>
        <v>76.349999999999994</v>
      </c>
    </row>
    <row r="19" spans="1:11" x14ac:dyDescent="0.25">
      <c r="A19" s="80"/>
      <c r="B19" s="89"/>
      <c r="C19" s="8" t="s">
        <v>136</v>
      </c>
      <c r="D19" s="8" t="s">
        <v>14</v>
      </c>
      <c r="E19" s="11">
        <v>360.62</v>
      </c>
      <c r="F19" s="11">
        <v>8</v>
      </c>
      <c r="G19" s="11">
        <v>1966</v>
      </c>
      <c r="H19" s="11">
        <v>4.8</v>
      </c>
      <c r="I19" s="50">
        <f t="shared" si="2"/>
        <v>13.310409849703287</v>
      </c>
      <c r="J19" s="50">
        <v>8.64</v>
      </c>
      <c r="K19" s="50">
        <f t="shared" si="1"/>
        <v>57.5</v>
      </c>
    </row>
    <row r="20" spans="1:11" x14ac:dyDescent="0.25">
      <c r="A20" s="80"/>
      <c r="B20" s="89"/>
      <c r="C20" s="8" t="s">
        <v>137</v>
      </c>
      <c r="D20" s="8" t="s">
        <v>24</v>
      </c>
      <c r="E20" s="11">
        <v>1597.34</v>
      </c>
      <c r="F20" s="11">
        <v>31</v>
      </c>
      <c r="G20" s="11">
        <v>1980</v>
      </c>
      <c r="H20" s="11">
        <v>20.010000000000002</v>
      </c>
      <c r="I20" s="50">
        <f t="shared" si="2"/>
        <v>12.527076264289382</v>
      </c>
      <c r="J20" s="50">
        <v>8.64</v>
      </c>
      <c r="K20" s="50">
        <f t="shared" si="1"/>
        <v>54.12</v>
      </c>
    </row>
    <row r="21" spans="1:11" x14ac:dyDescent="0.25">
      <c r="A21" s="80"/>
      <c r="B21" s="89"/>
      <c r="C21" s="8" t="s">
        <v>138</v>
      </c>
      <c r="D21" s="18" t="s">
        <v>24</v>
      </c>
      <c r="E21" s="17">
        <v>1516.81</v>
      </c>
      <c r="F21" s="17">
        <v>30</v>
      </c>
      <c r="G21" s="17">
        <v>1980</v>
      </c>
      <c r="H21" s="17">
        <v>18.97</v>
      </c>
      <c r="I21" s="50">
        <f t="shared" si="2"/>
        <v>12.506510373744899</v>
      </c>
      <c r="J21" s="50">
        <v>8.64</v>
      </c>
      <c r="K21" s="50">
        <f t="shared" si="1"/>
        <v>54.03</v>
      </c>
    </row>
    <row r="22" spans="1:11" x14ac:dyDescent="0.25">
      <c r="A22" s="80"/>
      <c r="B22" s="89"/>
      <c r="C22" s="8" t="s">
        <v>139</v>
      </c>
      <c r="D22" s="8" t="s">
        <v>25</v>
      </c>
      <c r="E22" s="11">
        <v>2296.7600000000002</v>
      </c>
      <c r="F22" s="11">
        <v>45</v>
      </c>
      <c r="G22" s="11">
        <v>1980</v>
      </c>
      <c r="H22" s="11">
        <v>35.15</v>
      </c>
      <c r="I22" s="50">
        <f t="shared" si="2"/>
        <v>15.304167610024553</v>
      </c>
      <c r="J22" s="50">
        <v>8.64</v>
      </c>
      <c r="K22" s="50">
        <f t="shared" si="1"/>
        <v>66.11</v>
      </c>
    </row>
    <row r="23" spans="1:11" x14ac:dyDescent="0.25">
      <c r="A23" s="80"/>
      <c r="B23" s="89"/>
      <c r="C23" s="8" t="s">
        <v>140</v>
      </c>
      <c r="D23" s="8" t="s">
        <v>26</v>
      </c>
      <c r="E23" s="11">
        <v>2570.59</v>
      </c>
      <c r="F23" s="11">
        <v>50</v>
      </c>
      <c r="G23" s="11">
        <v>1975</v>
      </c>
      <c r="H23" s="11">
        <v>38.590000000000003</v>
      </c>
      <c r="I23" s="50">
        <f t="shared" si="2"/>
        <v>15.012117840651369</v>
      </c>
      <c r="J23" s="50">
        <v>8.64</v>
      </c>
      <c r="K23" s="50">
        <f t="shared" si="1"/>
        <v>64.849999999999994</v>
      </c>
    </row>
    <row r="24" spans="1:11" x14ac:dyDescent="0.25">
      <c r="A24" s="80"/>
      <c r="B24" s="89"/>
      <c r="C24" s="8" t="s">
        <v>102</v>
      </c>
      <c r="D24" s="10" t="s">
        <v>55</v>
      </c>
      <c r="E24" s="11">
        <v>513.42999999999995</v>
      </c>
      <c r="F24" s="11">
        <v>9</v>
      </c>
      <c r="G24" s="11">
        <v>1990</v>
      </c>
      <c r="H24" s="11">
        <v>5.16</v>
      </c>
      <c r="I24" s="50">
        <f t="shared" si="2"/>
        <v>10.050055509027523</v>
      </c>
      <c r="J24" s="50">
        <v>8.64</v>
      </c>
      <c r="K24" s="50">
        <f t="shared" si="1"/>
        <v>43.42</v>
      </c>
    </row>
    <row r="25" spans="1:11" x14ac:dyDescent="0.25">
      <c r="A25" s="80"/>
      <c r="B25" s="89"/>
      <c r="C25" s="8" t="s">
        <v>235</v>
      </c>
      <c r="D25" s="10" t="s">
        <v>67</v>
      </c>
      <c r="E25" s="11">
        <v>827.36</v>
      </c>
      <c r="F25" s="11">
        <v>17</v>
      </c>
      <c r="G25" s="11">
        <v>1972</v>
      </c>
      <c r="H25" s="11">
        <v>15.44</v>
      </c>
      <c r="I25" s="50">
        <f t="shared" si="2"/>
        <v>18.661767549796945</v>
      </c>
      <c r="J25" s="50">
        <v>8.64</v>
      </c>
      <c r="K25" s="50">
        <f t="shared" si="1"/>
        <v>80.62</v>
      </c>
    </row>
    <row r="26" spans="1:11" x14ac:dyDescent="0.25">
      <c r="A26" s="80"/>
      <c r="B26" s="89"/>
      <c r="C26" s="8" t="s">
        <v>106</v>
      </c>
      <c r="D26" s="10" t="s">
        <v>67</v>
      </c>
      <c r="E26" s="11">
        <v>899.46</v>
      </c>
      <c r="F26" s="11">
        <v>19</v>
      </c>
      <c r="G26" s="11">
        <v>1972</v>
      </c>
      <c r="H26" s="11">
        <v>11.78</v>
      </c>
      <c r="I26" s="50">
        <f t="shared" si="2"/>
        <v>13.096746937051119</v>
      </c>
      <c r="J26" s="50">
        <v>8.64</v>
      </c>
      <c r="K26" s="50">
        <f t="shared" si="1"/>
        <v>56.58</v>
      </c>
    </row>
    <row r="27" spans="1:11" x14ac:dyDescent="0.25">
      <c r="A27" s="80"/>
      <c r="B27" s="89"/>
      <c r="C27" s="8" t="s">
        <v>236</v>
      </c>
      <c r="D27" s="10" t="s">
        <v>67</v>
      </c>
      <c r="E27" s="11">
        <v>948.51</v>
      </c>
      <c r="F27" s="11">
        <v>20</v>
      </c>
      <c r="G27" s="11">
        <v>1972</v>
      </c>
      <c r="H27" s="11">
        <v>12.85</v>
      </c>
      <c r="I27" s="50">
        <f t="shared" si="2"/>
        <v>13.547564074179503</v>
      </c>
      <c r="J27" s="50">
        <v>8.64</v>
      </c>
      <c r="K27" s="50">
        <f t="shared" si="1"/>
        <v>58.53</v>
      </c>
    </row>
    <row r="28" spans="1:11" x14ac:dyDescent="0.25">
      <c r="A28" s="80"/>
      <c r="B28" s="89"/>
      <c r="C28" s="8"/>
      <c r="D28" s="10"/>
      <c r="E28" s="11"/>
      <c r="F28" s="11"/>
      <c r="G28" s="11"/>
      <c r="H28" s="11"/>
      <c r="I28" s="50"/>
      <c r="J28" s="50"/>
      <c r="K28" s="50"/>
    </row>
    <row r="29" spans="1:11" x14ac:dyDescent="0.25">
      <c r="A29" s="80"/>
      <c r="B29" s="89"/>
      <c r="C29" s="98"/>
      <c r="D29" s="99"/>
      <c r="E29" s="99"/>
      <c r="F29" s="99"/>
      <c r="G29" s="99"/>
      <c r="H29" s="99"/>
      <c r="I29" s="35" t="s">
        <v>10</v>
      </c>
      <c r="J29" s="35" t="s">
        <v>10</v>
      </c>
      <c r="K29" s="35" t="s">
        <v>10</v>
      </c>
    </row>
    <row r="30" spans="1:11" x14ac:dyDescent="0.25">
      <c r="A30" s="80"/>
      <c r="B30" s="89"/>
      <c r="C30" s="100"/>
      <c r="D30" s="101"/>
      <c r="E30" s="101"/>
      <c r="F30" s="101"/>
      <c r="G30" s="101"/>
      <c r="H30" s="101"/>
      <c r="I30" s="36">
        <f>AVERAGE(I5:I24)</f>
        <v>13.980937809377664</v>
      </c>
      <c r="J30" s="36">
        <f>AVERAGE(J5:J24)</f>
        <v>8.639999999999997</v>
      </c>
      <c r="K30" s="36">
        <f>AVERAGE(K5:K24)</f>
        <v>60.397499999999994</v>
      </c>
    </row>
    <row r="31" spans="1:11" x14ac:dyDescent="0.25">
      <c r="A31" s="80"/>
      <c r="B31" s="89"/>
      <c r="C31" s="102"/>
      <c r="D31" s="103"/>
      <c r="E31" s="103"/>
      <c r="F31" s="103"/>
      <c r="G31" s="103"/>
      <c r="H31" s="103"/>
      <c r="I31" s="37"/>
      <c r="J31" s="37"/>
      <c r="K31" s="37"/>
    </row>
    <row r="32" spans="1:11" x14ac:dyDescent="0.25">
      <c r="A32" s="80"/>
      <c r="B32" s="61" t="s">
        <v>209</v>
      </c>
      <c r="C32" s="47">
        <v>24</v>
      </c>
      <c r="D32" s="21" t="s">
        <v>28</v>
      </c>
      <c r="E32" s="20">
        <v>1575.91</v>
      </c>
      <c r="F32" s="20">
        <v>30</v>
      </c>
      <c r="G32" s="20">
        <v>1989</v>
      </c>
      <c r="H32" s="52">
        <v>33.81</v>
      </c>
      <c r="I32" s="51">
        <f t="shared" ref="I32:I33" si="3">H32/E32*1000</f>
        <v>21.454270865722027</v>
      </c>
      <c r="J32" s="51">
        <v>8.64</v>
      </c>
      <c r="K32" s="48">
        <f>ROUND(I32*J32*50/100,2)</f>
        <v>92.68</v>
      </c>
    </row>
    <row r="33" spans="1:11" x14ac:dyDescent="0.25">
      <c r="A33" s="80"/>
      <c r="B33" s="61"/>
      <c r="C33" s="47">
        <f>SUM(C32+1)</f>
        <v>25</v>
      </c>
      <c r="D33" s="1" t="s">
        <v>29</v>
      </c>
      <c r="E33" s="2">
        <v>1032.3699999999999</v>
      </c>
      <c r="F33" s="2">
        <v>20</v>
      </c>
      <c r="G33" s="2">
        <v>1987</v>
      </c>
      <c r="H33" s="51">
        <v>15.96</v>
      </c>
      <c r="I33" s="51">
        <f t="shared" si="3"/>
        <v>15.459573602487483</v>
      </c>
      <c r="J33" s="51">
        <v>8.64</v>
      </c>
      <c r="K33" s="48">
        <f t="shared" ref="K33:K88" si="4">ROUND(I33*J33*50/100,2)</f>
        <v>66.790000000000006</v>
      </c>
    </row>
    <row r="34" spans="1:11" x14ac:dyDescent="0.25">
      <c r="A34" s="80"/>
      <c r="B34" s="61"/>
      <c r="C34" s="47">
        <f t="shared" ref="C34:C88" si="5">SUM(C33+1)</f>
        <v>26</v>
      </c>
      <c r="D34" s="1" t="s">
        <v>223</v>
      </c>
      <c r="E34" s="2">
        <v>1593.23</v>
      </c>
      <c r="F34" s="2">
        <v>30</v>
      </c>
      <c r="G34" s="2">
        <v>1989</v>
      </c>
      <c r="H34" s="51">
        <v>29.998000000000001</v>
      </c>
      <c r="I34" s="51">
        <f>H34/E34*1000</f>
        <v>18.828417742573265</v>
      </c>
      <c r="J34" s="51">
        <v>8.64</v>
      </c>
      <c r="K34" s="48">
        <f t="shared" si="4"/>
        <v>81.34</v>
      </c>
    </row>
    <row r="35" spans="1:11" x14ac:dyDescent="0.25">
      <c r="A35" s="80"/>
      <c r="B35" s="61"/>
      <c r="C35" s="47">
        <f t="shared" si="5"/>
        <v>27</v>
      </c>
      <c r="D35" s="1" t="s">
        <v>30</v>
      </c>
      <c r="E35" s="2">
        <v>1210.54</v>
      </c>
      <c r="F35" s="2">
        <v>23</v>
      </c>
      <c r="G35" s="2">
        <v>1991</v>
      </c>
      <c r="H35" s="51">
        <v>24.9</v>
      </c>
      <c r="I35" s="51">
        <f t="shared" ref="I35:I88" si="6">H35/E35*1000</f>
        <v>20.569332694499973</v>
      </c>
      <c r="J35" s="51">
        <v>8.64</v>
      </c>
      <c r="K35" s="48">
        <f t="shared" si="4"/>
        <v>88.86</v>
      </c>
    </row>
    <row r="36" spans="1:11" x14ac:dyDescent="0.25">
      <c r="A36" s="80"/>
      <c r="B36" s="61"/>
      <c r="C36" s="47">
        <f t="shared" si="5"/>
        <v>28</v>
      </c>
      <c r="D36" s="1" t="s">
        <v>31</v>
      </c>
      <c r="E36" s="2">
        <v>1053.6300000000001</v>
      </c>
      <c r="F36" s="2">
        <v>20</v>
      </c>
      <c r="G36" s="2">
        <v>1985</v>
      </c>
      <c r="H36" s="51">
        <v>22.4</v>
      </c>
      <c r="I36" s="51">
        <f t="shared" si="6"/>
        <v>21.259835046458431</v>
      </c>
      <c r="J36" s="51">
        <v>8.64</v>
      </c>
      <c r="K36" s="48">
        <f t="shared" si="4"/>
        <v>91.84</v>
      </c>
    </row>
    <row r="37" spans="1:11" x14ac:dyDescent="0.25">
      <c r="A37" s="80"/>
      <c r="B37" s="61"/>
      <c r="C37" s="47">
        <f t="shared" si="5"/>
        <v>29</v>
      </c>
      <c r="D37" s="1" t="s">
        <v>85</v>
      </c>
      <c r="E37" s="2">
        <v>2478.85</v>
      </c>
      <c r="F37" s="2">
        <v>49</v>
      </c>
      <c r="G37" s="2">
        <v>1974</v>
      </c>
      <c r="H37" s="51">
        <v>45.61</v>
      </c>
      <c r="I37" s="51">
        <f t="shared" si="6"/>
        <v>18.399661133186761</v>
      </c>
      <c r="J37" s="51">
        <v>8.64</v>
      </c>
      <c r="K37" s="48">
        <f t="shared" si="4"/>
        <v>79.489999999999995</v>
      </c>
    </row>
    <row r="38" spans="1:11" x14ac:dyDescent="0.25">
      <c r="A38" s="80"/>
      <c r="B38" s="61"/>
      <c r="C38" s="47">
        <f t="shared" si="5"/>
        <v>30</v>
      </c>
      <c r="D38" s="1" t="s">
        <v>32</v>
      </c>
      <c r="E38" s="2">
        <v>105.74</v>
      </c>
      <c r="F38" s="2">
        <v>4</v>
      </c>
      <c r="G38" s="2">
        <v>1970</v>
      </c>
      <c r="H38" s="51">
        <v>2.93</v>
      </c>
      <c r="I38" s="51">
        <f t="shared" si="6"/>
        <v>27.709476073387556</v>
      </c>
      <c r="J38" s="51">
        <v>8.64</v>
      </c>
      <c r="K38" s="48">
        <f t="shared" si="4"/>
        <v>119.7</v>
      </c>
    </row>
    <row r="39" spans="1:11" x14ac:dyDescent="0.25">
      <c r="A39" s="80"/>
      <c r="B39" s="61"/>
      <c r="C39" s="47">
        <f t="shared" si="5"/>
        <v>31</v>
      </c>
      <c r="D39" s="1" t="s">
        <v>33</v>
      </c>
      <c r="E39" s="2">
        <v>1138.44</v>
      </c>
      <c r="F39" s="2">
        <v>23</v>
      </c>
      <c r="G39" s="2">
        <v>1991</v>
      </c>
      <c r="H39" s="51">
        <v>25.28</v>
      </c>
      <c r="I39" s="51">
        <f t="shared" si="6"/>
        <v>22.205825515617864</v>
      </c>
      <c r="J39" s="51">
        <v>8.64</v>
      </c>
      <c r="K39" s="48">
        <f t="shared" si="4"/>
        <v>95.93</v>
      </c>
    </row>
    <row r="40" spans="1:11" x14ac:dyDescent="0.25">
      <c r="A40" s="80"/>
      <c r="B40" s="61"/>
      <c r="C40" s="47">
        <f t="shared" si="5"/>
        <v>32</v>
      </c>
      <c r="D40" s="1" t="s">
        <v>34</v>
      </c>
      <c r="E40" s="2">
        <v>1032.8900000000001</v>
      </c>
      <c r="F40" s="2">
        <v>20</v>
      </c>
      <c r="G40" s="2">
        <v>1975</v>
      </c>
      <c r="H40" s="51">
        <v>19.010000000000002</v>
      </c>
      <c r="I40" s="51">
        <f t="shared" si="6"/>
        <v>18.404670390845105</v>
      </c>
      <c r="J40" s="51">
        <v>8.64</v>
      </c>
      <c r="K40" s="48">
        <f t="shared" si="4"/>
        <v>79.510000000000005</v>
      </c>
    </row>
    <row r="41" spans="1:11" x14ac:dyDescent="0.25">
      <c r="A41" s="80"/>
      <c r="B41" s="61"/>
      <c r="C41" s="47">
        <f t="shared" si="5"/>
        <v>33</v>
      </c>
      <c r="D41" s="1" t="s">
        <v>35</v>
      </c>
      <c r="E41" s="2">
        <v>1601.08</v>
      </c>
      <c r="F41" s="2">
        <v>31</v>
      </c>
      <c r="G41" s="2">
        <v>1989</v>
      </c>
      <c r="H41" s="51">
        <v>30.99</v>
      </c>
      <c r="I41" s="51">
        <f t="shared" si="6"/>
        <v>19.355684912683937</v>
      </c>
      <c r="J41" s="51">
        <v>8.64</v>
      </c>
      <c r="K41" s="48">
        <f t="shared" si="4"/>
        <v>83.62</v>
      </c>
    </row>
    <row r="42" spans="1:11" x14ac:dyDescent="0.25">
      <c r="A42" s="80"/>
      <c r="B42" s="61"/>
      <c r="C42" s="47">
        <f t="shared" si="5"/>
        <v>34</v>
      </c>
      <c r="D42" s="1" t="s">
        <v>84</v>
      </c>
      <c r="E42" s="2">
        <v>956.36</v>
      </c>
      <c r="F42" s="2">
        <v>23</v>
      </c>
      <c r="G42" s="2">
        <v>1964</v>
      </c>
      <c r="H42" s="51">
        <v>23.26</v>
      </c>
      <c r="I42" s="51">
        <f t="shared" si="6"/>
        <v>24.321385252415411</v>
      </c>
      <c r="J42" s="51">
        <v>8.64</v>
      </c>
      <c r="K42" s="48">
        <f t="shared" si="4"/>
        <v>105.07</v>
      </c>
    </row>
    <row r="43" spans="1:11" x14ac:dyDescent="0.25">
      <c r="A43" s="80"/>
      <c r="B43" s="61"/>
      <c r="C43" s="47">
        <f t="shared" si="5"/>
        <v>35</v>
      </c>
      <c r="D43" s="1" t="s">
        <v>36</v>
      </c>
      <c r="E43" s="2">
        <v>1599.16</v>
      </c>
      <c r="F43" s="2">
        <v>30</v>
      </c>
      <c r="G43" s="2">
        <v>1989</v>
      </c>
      <c r="H43" s="51">
        <v>31.48</v>
      </c>
      <c r="I43" s="51">
        <f t="shared" si="6"/>
        <v>19.685334800770402</v>
      </c>
      <c r="J43" s="51">
        <v>8.64</v>
      </c>
      <c r="K43" s="48">
        <f t="shared" si="4"/>
        <v>85.04</v>
      </c>
    </row>
    <row r="44" spans="1:11" x14ac:dyDescent="0.25">
      <c r="A44" s="80"/>
      <c r="B44" s="61"/>
      <c r="C44" s="47">
        <f t="shared" si="5"/>
        <v>36</v>
      </c>
      <c r="D44" s="1" t="s">
        <v>37</v>
      </c>
      <c r="E44" s="2">
        <v>1605.29</v>
      </c>
      <c r="F44" s="2">
        <v>30</v>
      </c>
      <c r="G44" s="2">
        <v>1989</v>
      </c>
      <c r="H44" s="51">
        <v>25.82</v>
      </c>
      <c r="I44" s="51">
        <f t="shared" si="6"/>
        <v>16.084321212989554</v>
      </c>
      <c r="J44" s="51">
        <v>8.64</v>
      </c>
      <c r="K44" s="48">
        <f t="shared" si="4"/>
        <v>69.48</v>
      </c>
    </row>
    <row r="45" spans="1:11" x14ac:dyDescent="0.25">
      <c r="A45" s="80"/>
      <c r="B45" s="61"/>
      <c r="C45" s="47">
        <f t="shared" si="5"/>
        <v>37</v>
      </c>
      <c r="D45" s="1" t="s">
        <v>38</v>
      </c>
      <c r="E45" s="2">
        <v>1596.54</v>
      </c>
      <c r="F45" s="2">
        <v>30</v>
      </c>
      <c r="G45" s="2">
        <v>1993</v>
      </c>
      <c r="H45" s="51">
        <v>32.61</v>
      </c>
      <c r="I45" s="51">
        <f t="shared" si="6"/>
        <v>20.425419970686612</v>
      </c>
      <c r="J45" s="51">
        <v>8.64</v>
      </c>
      <c r="K45" s="48">
        <f t="shared" si="4"/>
        <v>88.24</v>
      </c>
    </row>
    <row r="46" spans="1:11" x14ac:dyDescent="0.25">
      <c r="A46" s="80"/>
      <c r="B46" s="61"/>
      <c r="C46" s="47">
        <f t="shared" si="5"/>
        <v>38</v>
      </c>
      <c r="D46" s="1" t="s">
        <v>44</v>
      </c>
      <c r="E46" s="2">
        <v>1614.93</v>
      </c>
      <c r="F46" s="2">
        <v>30</v>
      </c>
      <c r="G46" s="2">
        <v>1993</v>
      </c>
      <c r="H46" s="51">
        <v>33.979999999999997</v>
      </c>
      <c r="I46" s="51">
        <f t="shared" si="6"/>
        <v>21.041159678747682</v>
      </c>
      <c r="J46" s="51">
        <v>8.64</v>
      </c>
      <c r="K46" s="48">
        <f t="shared" si="4"/>
        <v>90.9</v>
      </c>
    </row>
    <row r="47" spans="1:11" x14ac:dyDescent="0.25">
      <c r="A47" s="80"/>
      <c r="B47" s="61"/>
      <c r="C47" s="47">
        <f t="shared" si="5"/>
        <v>39</v>
      </c>
      <c r="D47" s="1" t="s">
        <v>222</v>
      </c>
      <c r="E47" s="2">
        <v>1614.98</v>
      </c>
      <c r="F47" s="2">
        <v>25</v>
      </c>
      <c r="G47" s="2"/>
      <c r="H47" s="51">
        <v>28.053999999999998</v>
      </c>
      <c r="I47" s="51">
        <f t="shared" si="6"/>
        <v>17.371112954959191</v>
      </c>
      <c r="J47" s="51">
        <v>8.64</v>
      </c>
      <c r="K47" s="48">
        <f t="shared" si="4"/>
        <v>75.040000000000006</v>
      </c>
    </row>
    <row r="48" spans="1:11" x14ac:dyDescent="0.25">
      <c r="A48" s="80"/>
      <c r="B48" s="61"/>
      <c r="C48" s="47">
        <f t="shared" si="5"/>
        <v>40</v>
      </c>
      <c r="D48" s="1" t="s">
        <v>39</v>
      </c>
      <c r="E48" s="2">
        <v>1521.2</v>
      </c>
      <c r="F48" s="2">
        <v>29</v>
      </c>
      <c r="G48" s="2">
        <v>1982</v>
      </c>
      <c r="H48" s="51">
        <v>34.979999999999997</v>
      </c>
      <c r="I48" s="51">
        <f t="shared" si="6"/>
        <v>22.995003944254531</v>
      </c>
      <c r="J48" s="51">
        <v>8.64</v>
      </c>
      <c r="K48" s="48">
        <f t="shared" si="4"/>
        <v>99.34</v>
      </c>
    </row>
    <row r="49" spans="1:11" x14ac:dyDescent="0.25">
      <c r="A49" s="80"/>
      <c r="B49" s="61"/>
      <c r="C49" s="47">
        <f t="shared" si="5"/>
        <v>41</v>
      </c>
      <c r="D49" s="1" t="s">
        <v>39</v>
      </c>
      <c r="E49" s="2">
        <v>1604.48</v>
      </c>
      <c r="F49" s="2">
        <v>30</v>
      </c>
      <c r="G49" s="2">
        <v>1982</v>
      </c>
      <c r="H49" s="51">
        <v>34.130000000000003</v>
      </c>
      <c r="I49" s="51">
        <f t="shared" si="6"/>
        <v>21.271689270043879</v>
      </c>
      <c r="J49" s="51">
        <v>8.64</v>
      </c>
      <c r="K49" s="48">
        <f t="shared" si="4"/>
        <v>91.89</v>
      </c>
    </row>
    <row r="50" spans="1:11" x14ac:dyDescent="0.25">
      <c r="A50" s="80"/>
      <c r="B50" s="61"/>
      <c r="C50" s="47">
        <f t="shared" si="5"/>
        <v>42</v>
      </c>
      <c r="D50" s="1" t="s">
        <v>40</v>
      </c>
      <c r="E50" s="2">
        <v>1084.2</v>
      </c>
      <c r="F50" s="2">
        <v>20</v>
      </c>
      <c r="G50" s="2">
        <v>1991</v>
      </c>
      <c r="H50" s="51">
        <v>22.57</v>
      </c>
      <c r="I50" s="51">
        <f t="shared" si="6"/>
        <v>20.817192399926213</v>
      </c>
      <c r="J50" s="51">
        <v>8.64</v>
      </c>
      <c r="K50" s="48">
        <f t="shared" si="4"/>
        <v>89.93</v>
      </c>
    </row>
    <row r="51" spans="1:11" x14ac:dyDescent="0.25">
      <c r="A51" s="80"/>
      <c r="B51" s="61"/>
      <c r="C51" s="47">
        <f t="shared" si="5"/>
        <v>43</v>
      </c>
      <c r="D51" s="1" t="s">
        <v>41</v>
      </c>
      <c r="E51" s="2">
        <v>1566.24</v>
      </c>
      <c r="F51" s="2">
        <v>30</v>
      </c>
      <c r="G51" s="2">
        <v>1992</v>
      </c>
      <c r="H51" s="51">
        <v>30.84</v>
      </c>
      <c r="I51" s="51">
        <f t="shared" si="6"/>
        <v>19.690468893656146</v>
      </c>
      <c r="J51" s="51">
        <v>8.64</v>
      </c>
      <c r="K51" s="48">
        <f t="shared" si="4"/>
        <v>85.06</v>
      </c>
    </row>
    <row r="52" spans="1:11" x14ac:dyDescent="0.25">
      <c r="A52" s="80"/>
      <c r="B52" s="61"/>
      <c r="C52" s="47">
        <f t="shared" si="5"/>
        <v>44</v>
      </c>
      <c r="D52" s="1" t="s">
        <v>42</v>
      </c>
      <c r="E52" s="2">
        <v>1052.24</v>
      </c>
      <c r="F52" s="2">
        <v>20</v>
      </c>
      <c r="G52" s="2">
        <v>1984</v>
      </c>
      <c r="H52" s="51">
        <v>14.33</v>
      </c>
      <c r="I52" s="51">
        <f t="shared" si="6"/>
        <v>13.618566106591652</v>
      </c>
      <c r="J52" s="51">
        <v>8.64</v>
      </c>
      <c r="K52" s="48">
        <f t="shared" si="4"/>
        <v>58.83</v>
      </c>
    </row>
    <row r="53" spans="1:11" x14ac:dyDescent="0.25">
      <c r="A53" s="80"/>
      <c r="B53" s="61"/>
      <c r="C53" s="47">
        <f t="shared" si="5"/>
        <v>45</v>
      </c>
      <c r="D53" s="1" t="s">
        <v>43</v>
      </c>
      <c r="E53" s="2">
        <v>1796.48</v>
      </c>
      <c r="F53" s="2">
        <v>32</v>
      </c>
      <c r="G53" s="2">
        <v>1980</v>
      </c>
      <c r="H53" s="51">
        <v>26.1</v>
      </c>
      <c r="I53" s="51">
        <f t="shared" si="6"/>
        <v>14.528411115069469</v>
      </c>
      <c r="J53" s="51">
        <v>8.64</v>
      </c>
      <c r="K53" s="48">
        <f t="shared" si="4"/>
        <v>62.76</v>
      </c>
    </row>
    <row r="54" spans="1:11" x14ac:dyDescent="0.25">
      <c r="A54" s="80"/>
      <c r="B54" s="61"/>
      <c r="C54" s="47">
        <f t="shared" si="5"/>
        <v>46</v>
      </c>
      <c r="D54" s="1" t="s">
        <v>225</v>
      </c>
      <c r="E54" s="2">
        <v>2258.5500000000002</v>
      </c>
      <c r="F54" s="2">
        <v>40</v>
      </c>
      <c r="G54" s="2"/>
      <c r="H54" s="51">
        <v>48.216000000000001</v>
      </c>
      <c r="I54" s="51">
        <f t="shared" si="6"/>
        <v>21.348210134821013</v>
      </c>
      <c r="J54" s="51">
        <v>8.64</v>
      </c>
      <c r="K54" s="48">
        <f t="shared" si="4"/>
        <v>92.22</v>
      </c>
    </row>
    <row r="55" spans="1:11" x14ac:dyDescent="0.25">
      <c r="A55" s="80"/>
      <c r="B55" s="61"/>
      <c r="C55" s="47">
        <f t="shared" si="5"/>
        <v>47</v>
      </c>
      <c r="D55" s="1" t="s">
        <v>45</v>
      </c>
      <c r="E55" s="2">
        <v>828.98</v>
      </c>
      <c r="F55" s="2">
        <v>15</v>
      </c>
      <c r="G55" s="2">
        <v>1984</v>
      </c>
      <c r="H55" s="51">
        <v>10.38</v>
      </c>
      <c r="I55" s="51">
        <f t="shared" si="6"/>
        <v>12.521411855533307</v>
      </c>
      <c r="J55" s="51">
        <v>8.64</v>
      </c>
      <c r="K55" s="48">
        <f t="shared" si="4"/>
        <v>54.09</v>
      </c>
    </row>
    <row r="56" spans="1:11" x14ac:dyDescent="0.25">
      <c r="A56" s="80"/>
      <c r="B56" s="61"/>
      <c r="C56" s="47">
        <f t="shared" si="5"/>
        <v>48</v>
      </c>
      <c r="D56" s="1" t="s">
        <v>46</v>
      </c>
      <c r="E56" s="2">
        <v>826.05</v>
      </c>
      <c r="F56" s="2">
        <v>16</v>
      </c>
      <c r="G56" s="2">
        <v>1984</v>
      </c>
      <c r="H56" s="51">
        <v>10.02</v>
      </c>
      <c r="I56" s="51">
        <f t="shared" si="6"/>
        <v>12.13001634283639</v>
      </c>
      <c r="J56" s="51">
        <v>8.64</v>
      </c>
      <c r="K56" s="48">
        <f t="shared" si="4"/>
        <v>52.4</v>
      </c>
    </row>
    <row r="57" spans="1:11" x14ac:dyDescent="0.25">
      <c r="A57" s="80"/>
      <c r="B57" s="61"/>
      <c r="C57" s="47">
        <f t="shared" si="5"/>
        <v>49</v>
      </c>
      <c r="D57" s="1" t="s">
        <v>47</v>
      </c>
      <c r="E57" s="2">
        <v>410.45</v>
      </c>
      <c r="F57" s="2">
        <v>9</v>
      </c>
      <c r="G57" s="2">
        <v>1964</v>
      </c>
      <c r="H57" s="51">
        <v>11.61</v>
      </c>
      <c r="I57" s="51">
        <f t="shared" si="6"/>
        <v>28.286027530758922</v>
      </c>
      <c r="J57" s="51">
        <v>8.64</v>
      </c>
      <c r="K57" s="48">
        <f t="shared" si="4"/>
        <v>122.2</v>
      </c>
    </row>
    <row r="58" spans="1:11" x14ac:dyDescent="0.25">
      <c r="A58" s="80"/>
      <c r="B58" s="61"/>
      <c r="C58" s="47">
        <f t="shared" si="5"/>
        <v>50</v>
      </c>
      <c r="D58" s="1" t="s">
        <v>48</v>
      </c>
      <c r="E58" s="2">
        <v>344.76</v>
      </c>
      <c r="F58" s="2">
        <v>7</v>
      </c>
      <c r="G58" s="2">
        <v>1986</v>
      </c>
      <c r="H58" s="51">
        <v>10.26</v>
      </c>
      <c r="I58" s="51">
        <f t="shared" si="6"/>
        <v>29.759832927253743</v>
      </c>
      <c r="J58" s="51">
        <v>8.64</v>
      </c>
      <c r="K58" s="48">
        <f t="shared" si="4"/>
        <v>128.56</v>
      </c>
    </row>
    <row r="59" spans="1:11" x14ac:dyDescent="0.25">
      <c r="A59" s="80"/>
      <c r="B59" s="61"/>
      <c r="C59" s="47">
        <f t="shared" si="5"/>
        <v>51</v>
      </c>
      <c r="D59" s="1" t="s">
        <v>49</v>
      </c>
      <c r="E59" s="2">
        <v>428.7</v>
      </c>
      <c r="F59" s="2">
        <v>9</v>
      </c>
      <c r="G59" s="2">
        <v>1964</v>
      </c>
      <c r="H59" s="51">
        <v>11.62</v>
      </c>
      <c r="I59" s="51">
        <f t="shared" si="6"/>
        <v>27.105201772801493</v>
      </c>
      <c r="J59" s="51">
        <v>8.64</v>
      </c>
      <c r="K59" s="48">
        <f t="shared" si="4"/>
        <v>117.09</v>
      </c>
    </row>
    <row r="60" spans="1:11" x14ac:dyDescent="0.25">
      <c r="A60" s="80"/>
      <c r="B60" s="61"/>
      <c r="C60" s="47">
        <f t="shared" si="5"/>
        <v>52</v>
      </c>
      <c r="D60" s="1" t="s">
        <v>50</v>
      </c>
      <c r="E60" s="2">
        <v>408.78</v>
      </c>
      <c r="F60" s="2">
        <v>8</v>
      </c>
      <c r="G60" s="2">
        <v>1964</v>
      </c>
      <c r="H60" s="51">
        <v>11.2</v>
      </c>
      <c r="I60" s="51">
        <f t="shared" si="6"/>
        <v>27.398600714320661</v>
      </c>
      <c r="J60" s="51">
        <v>8.64</v>
      </c>
      <c r="K60" s="48">
        <f t="shared" si="4"/>
        <v>118.36</v>
      </c>
    </row>
    <row r="61" spans="1:11" x14ac:dyDescent="0.25">
      <c r="A61" s="80"/>
      <c r="B61" s="61"/>
      <c r="C61" s="47">
        <f t="shared" si="5"/>
        <v>53</v>
      </c>
      <c r="D61" s="1" t="s">
        <v>51</v>
      </c>
      <c r="E61" s="2">
        <v>408.57</v>
      </c>
      <c r="F61" s="2">
        <v>8</v>
      </c>
      <c r="G61" s="2">
        <v>1986</v>
      </c>
      <c r="H61" s="51">
        <v>11.36</v>
      </c>
      <c r="I61" s="51">
        <f t="shared" si="6"/>
        <v>27.804293022003574</v>
      </c>
      <c r="J61" s="51">
        <v>8.64</v>
      </c>
      <c r="K61" s="48">
        <f t="shared" si="4"/>
        <v>120.11</v>
      </c>
    </row>
    <row r="62" spans="1:11" x14ac:dyDescent="0.25">
      <c r="A62" s="80"/>
      <c r="B62" s="61"/>
      <c r="C62" s="47">
        <f t="shared" si="5"/>
        <v>54</v>
      </c>
      <c r="D62" s="1" t="s">
        <v>52</v>
      </c>
      <c r="E62" s="2">
        <v>180.67</v>
      </c>
      <c r="F62" s="2">
        <v>3</v>
      </c>
      <c r="G62" s="2">
        <v>1991</v>
      </c>
      <c r="H62" s="51">
        <v>5.82</v>
      </c>
      <c r="I62" s="51">
        <f t="shared" si="6"/>
        <v>32.213427796535129</v>
      </c>
      <c r="J62" s="51">
        <v>8.64</v>
      </c>
      <c r="K62" s="48">
        <f t="shared" si="4"/>
        <v>139.16</v>
      </c>
    </row>
    <row r="63" spans="1:11" x14ac:dyDescent="0.25">
      <c r="A63" s="80"/>
      <c r="B63" s="61"/>
      <c r="C63" s="47">
        <f t="shared" si="5"/>
        <v>55</v>
      </c>
      <c r="D63" s="1" t="s">
        <v>53</v>
      </c>
      <c r="E63" s="2">
        <v>314.48</v>
      </c>
      <c r="F63" s="2">
        <v>3</v>
      </c>
      <c r="G63" s="2">
        <v>1956</v>
      </c>
      <c r="H63" s="51">
        <v>8.9700000000000006</v>
      </c>
      <c r="I63" s="51">
        <f t="shared" si="6"/>
        <v>28.523276519969475</v>
      </c>
      <c r="J63" s="51">
        <v>8.64</v>
      </c>
      <c r="K63" s="48">
        <f t="shared" si="4"/>
        <v>123.22</v>
      </c>
    </row>
    <row r="64" spans="1:11" x14ac:dyDescent="0.25">
      <c r="A64" s="80"/>
      <c r="B64" s="61"/>
      <c r="C64" s="47">
        <f t="shared" si="5"/>
        <v>56</v>
      </c>
      <c r="D64" s="1" t="s">
        <v>54</v>
      </c>
      <c r="E64" s="2">
        <v>1605.58</v>
      </c>
      <c r="F64" s="2">
        <v>30</v>
      </c>
      <c r="G64" s="2">
        <v>1991</v>
      </c>
      <c r="H64" s="51">
        <v>33.92</v>
      </c>
      <c r="I64" s="51">
        <f t="shared" si="6"/>
        <v>21.126321952191731</v>
      </c>
      <c r="J64" s="51">
        <v>8.64</v>
      </c>
      <c r="K64" s="48">
        <f t="shared" si="4"/>
        <v>91.27</v>
      </c>
    </row>
    <row r="65" spans="1:11" x14ac:dyDescent="0.25">
      <c r="A65" s="80"/>
      <c r="B65" s="61"/>
      <c r="C65" s="47">
        <f t="shared" si="5"/>
        <v>57</v>
      </c>
      <c r="D65" s="1" t="s">
        <v>56</v>
      </c>
      <c r="E65" s="2">
        <v>520.64</v>
      </c>
      <c r="F65" s="2">
        <v>9</v>
      </c>
      <c r="G65" s="2">
        <v>1991</v>
      </c>
      <c r="H65" s="51">
        <v>7.2</v>
      </c>
      <c r="I65" s="51">
        <f t="shared" si="6"/>
        <v>13.829133374308544</v>
      </c>
      <c r="J65" s="51">
        <v>8.64</v>
      </c>
      <c r="K65" s="48">
        <f t="shared" si="4"/>
        <v>59.74</v>
      </c>
    </row>
    <row r="66" spans="1:11" x14ac:dyDescent="0.25">
      <c r="A66" s="80"/>
      <c r="B66" s="61"/>
      <c r="C66" s="47">
        <f t="shared" si="5"/>
        <v>58</v>
      </c>
      <c r="D66" s="1" t="s">
        <v>57</v>
      </c>
      <c r="E66" s="2">
        <v>1829.87</v>
      </c>
      <c r="F66" s="2">
        <v>32</v>
      </c>
      <c r="G66" s="2">
        <v>1986</v>
      </c>
      <c r="H66" s="51">
        <v>41.89</v>
      </c>
      <c r="I66" s="51">
        <f t="shared" si="6"/>
        <v>22.89233661407641</v>
      </c>
      <c r="J66" s="51">
        <v>8.64</v>
      </c>
      <c r="K66" s="48">
        <f t="shared" si="4"/>
        <v>98.89</v>
      </c>
    </row>
    <row r="67" spans="1:11" x14ac:dyDescent="0.25">
      <c r="A67" s="80"/>
      <c r="B67" s="61"/>
      <c r="C67" s="47">
        <f t="shared" si="5"/>
        <v>59</v>
      </c>
      <c r="D67" s="1" t="s">
        <v>58</v>
      </c>
      <c r="E67" s="2">
        <v>2266.4699999999998</v>
      </c>
      <c r="F67" s="2">
        <v>40</v>
      </c>
      <c r="G67" s="2">
        <v>1986</v>
      </c>
      <c r="H67" s="51">
        <v>45.34</v>
      </c>
      <c r="I67" s="51">
        <f t="shared" si="6"/>
        <v>20.004676876376042</v>
      </c>
      <c r="J67" s="51">
        <v>8.64</v>
      </c>
      <c r="K67" s="48">
        <f t="shared" si="4"/>
        <v>86.42</v>
      </c>
    </row>
    <row r="68" spans="1:11" x14ac:dyDescent="0.25">
      <c r="A68" s="80"/>
      <c r="B68" s="61"/>
      <c r="C68" s="47">
        <f t="shared" si="5"/>
        <v>60</v>
      </c>
      <c r="D68" s="1" t="s">
        <v>59</v>
      </c>
      <c r="E68" s="2">
        <v>1503.04</v>
      </c>
      <c r="F68" s="2">
        <v>24</v>
      </c>
      <c r="G68" s="2">
        <v>1985</v>
      </c>
      <c r="H68" s="51">
        <v>22.68</v>
      </c>
      <c r="I68" s="51">
        <f t="shared" si="6"/>
        <v>15.089418777943369</v>
      </c>
      <c r="J68" s="51">
        <v>8.64</v>
      </c>
      <c r="K68" s="48">
        <f t="shared" si="4"/>
        <v>65.19</v>
      </c>
    </row>
    <row r="69" spans="1:11" x14ac:dyDescent="0.25">
      <c r="A69" s="80"/>
      <c r="B69" s="61"/>
      <c r="C69" s="47">
        <f t="shared" si="5"/>
        <v>61</v>
      </c>
      <c r="D69" s="1" t="s">
        <v>60</v>
      </c>
      <c r="E69" s="2">
        <v>649.39</v>
      </c>
      <c r="F69" s="2">
        <v>18</v>
      </c>
      <c r="G69" s="2">
        <v>1987</v>
      </c>
      <c r="H69" s="51">
        <v>9.58</v>
      </c>
      <c r="I69" s="51">
        <f t="shared" si="6"/>
        <v>14.752306010255779</v>
      </c>
      <c r="J69" s="51">
        <v>8.64</v>
      </c>
      <c r="K69" s="48">
        <f t="shared" si="4"/>
        <v>63.73</v>
      </c>
    </row>
    <row r="70" spans="1:11" x14ac:dyDescent="0.25">
      <c r="A70" s="80"/>
      <c r="B70" s="61"/>
      <c r="C70" s="47">
        <f t="shared" si="5"/>
        <v>62</v>
      </c>
      <c r="D70" s="1" t="s">
        <v>61</v>
      </c>
      <c r="E70" s="2">
        <v>1619.41</v>
      </c>
      <c r="F70" s="2">
        <v>30</v>
      </c>
      <c r="G70" s="2">
        <v>1990</v>
      </c>
      <c r="H70" s="51">
        <v>31.07</v>
      </c>
      <c r="I70" s="51">
        <f t="shared" si="6"/>
        <v>19.185999839447696</v>
      </c>
      <c r="J70" s="51">
        <v>8.64</v>
      </c>
      <c r="K70" s="48">
        <f t="shared" si="4"/>
        <v>82.88</v>
      </c>
    </row>
    <row r="71" spans="1:11" x14ac:dyDescent="0.25">
      <c r="A71" s="80"/>
      <c r="B71" s="61"/>
      <c r="C71" s="47">
        <f t="shared" si="5"/>
        <v>63</v>
      </c>
      <c r="D71" s="1" t="s">
        <v>224</v>
      </c>
      <c r="E71" s="2">
        <v>1563.68</v>
      </c>
      <c r="F71" s="2">
        <v>30</v>
      </c>
      <c r="G71" s="2">
        <v>1988</v>
      </c>
      <c r="H71" s="51">
        <v>28.411000000000001</v>
      </c>
      <c r="I71" s="51">
        <f t="shared" si="6"/>
        <v>18.169318530645658</v>
      </c>
      <c r="J71" s="51">
        <v>8.64</v>
      </c>
      <c r="K71" s="48">
        <f t="shared" si="4"/>
        <v>78.489999999999995</v>
      </c>
    </row>
    <row r="72" spans="1:11" x14ac:dyDescent="0.25">
      <c r="A72" s="80"/>
      <c r="B72" s="61"/>
      <c r="C72" s="47">
        <f t="shared" si="5"/>
        <v>64</v>
      </c>
      <c r="D72" s="1" t="s">
        <v>62</v>
      </c>
      <c r="E72" s="2">
        <v>1550.85</v>
      </c>
      <c r="F72" s="2">
        <v>30</v>
      </c>
      <c r="G72" s="2">
        <v>1990</v>
      </c>
      <c r="H72" s="51">
        <v>31.58</v>
      </c>
      <c r="I72" s="51">
        <f t="shared" si="6"/>
        <v>20.363026727278591</v>
      </c>
      <c r="J72" s="51">
        <v>8.64</v>
      </c>
      <c r="K72" s="48">
        <f t="shared" si="4"/>
        <v>87.97</v>
      </c>
    </row>
    <row r="73" spans="1:11" x14ac:dyDescent="0.25">
      <c r="A73" s="80"/>
      <c r="B73" s="61"/>
      <c r="C73" s="47">
        <f t="shared" si="5"/>
        <v>65</v>
      </c>
      <c r="D73" s="1" t="s">
        <v>63</v>
      </c>
      <c r="E73" s="2">
        <v>2288.63</v>
      </c>
      <c r="F73" s="2">
        <v>40</v>
      </c>
      <c r="G73" s="2">
        <v>1992</v>
      </c>
      <c r="H73" s="51">
        <v>26.27</v>
      </c>
      <c r="I73" s="51">
        <f t="shared" si="6"/>
        <v>11.478482760428728</v>
      </c>
      <c r="J73" s="51">
        <v>8.64</v>
      </c>
      <c r="K73" s="48">
        <f t="shared" si="4"/>
        <v>49.59</v>
      </c>
    </row>
    <row r="74" spans="1:11" x14ac:dyDescent="0.25">
      <c r="A74" s="80"/>
      <c r="B74" s="61"/>
      <c r="C74" s="47">
        <f t="shared" si="5"/>
        <v>66</v>
      </c>
      <c r="D74" s="1" t="s">
        <v>64</v>
      </c>
      <c r="E74" s="2">
        <v>202.37</v>
      </c>
      <c r="F74" s="2">
        <v>4</v>
      </c>
      <c r="G74" s="2">
        <v>1964</v>
      </c>
      <c r="H74" s="51">
        <v>4.16</v>
      </c>
      <c r="I74" s="51">
        <f t="shared" si="6"/>
        <v>20.556406582003262</v>
      </c>
      <c r="J74" s="51">
        <v>8.64</v>
      </c>
      <c r="K74" s="48">
        <f t="shared" si="4"/>
        <v>88.8</v>
      </c>
    </row>
    <row r="75" spans="1:11" x14ac:dyDescent="0.25">
      <c r="A75" s="80"/>
      <c r="B75" s="61"/>
      <c r="C75" s="47">
        <f t="shared" si="5"/>
        <v>67</v>
      </c>
      <c r="D75" s="1" t="s">
        <v>65</v>
      </c>
      <c r="E75" s="2">
        <v>1665.14</v>
      </c>
      <c r="F75" s="2">
        <v>49</v>
      </c>
      <c r="G75" s="2">
        <v>1990</v>
      </c>
      <c r="H75" s="51">
        <v>43.67</v>
      </c>
      <c r="I75" s="51">
        <f t="shared" si="6"/>
        <v>26.226023037101985</v>
      </c>
      <c r="J75" s="51">
        <v>8.64</v>
      </c>
      <c r="K75" s="48">
        <f t="shared" si="4"/>
        <v>113.3</v>
      </c>
    </row>
    <row r="76" spans="1:11" x14ac:dyDescent="0.25">
      <c r="A76" s="80"/>
      <c r="B76" s="61"/>
      <c r="C76" s="47">
        <f t="shared" si="5"/>
        <v>68</v>
      </c>
      <c r="D76" s="1" t="s">
        <v>66</v>
      </c>
      <c r="E76" s="2">
        <v>352.02</v>
      </c>
      <c r="F76" s="2">
        <v>8</v>
      </c>
      <c r="G76" s="2">
        <v>1963</v>
      </c>
      <c r="H76" s="51">
        <v>11.21</v>
      </c>
      <c r="I76" s="51">
        <f t="shared" si="6"/>
        <v>31.844781546503047</v>
      </c>
      <c r="J76" s="51">
        <v>8.64</v>
      </c>
      <c r="K76" s="48">
        <f t="shared" si="4"/>
        <v>137.57</v>
      </c>
    </row>
    <row r="77" spans="1:11" x14ac:dyDescent="0.25">
      <c r="A77" s="80"/>
      <c r="B77" s="61"/>
      <c r="C77" s="47">
        <f t="shared" si="5"/>
        <v>69</v>
      </c>
      <c r="D77" s="1" t="s">
        <v>68</v>
      </c>
      <c r="E77" s="2">
        <v>1351.3</v>
      </c>
      <c r="F77" s="2">
        <v>22</v>
      </c>
      <c r="G77" s="2">
        <v>1973</v>
      </c>
      <c r="H77" s="51">
        <v>23.4</v>
      </c>
      <c r="I77" s="51">
        <f t="shared" si="6"/>
        <v>17.316658033005254</v>
      </c>
      <c r="J77" s="51">
        <v>8.64</v>
      </c>
      <c r="K77" s="48">
        <f t="shared" si="4"/>
        <v>74.81</v>
      </c>
    </row>
    <row r="78" spans="1:11" x14ac:dyDescent="0.25">
      <c r="A78" s="80"/>
      <c r="B78" s="61"/>
      <c r="C78" s="47">
        <f t="shared" si="5"/>
        <v>70</v>
      </c>
      <c r="D78" s="1" t="s">
        <v>69</v>
      </c>
      <c r="E78" s="2">
        <v>271.63</v>
      </c>
      <c r="F78" s="2">
        <v>9</v>
      </c>
      <c r="G78" s="2">
        <v>1953</v>
      </c>
      <c r="H78" s="51">
        <v>6.14</v>
      </c>
      <c r="I78" s="51">
        <f t="shared" si="6"/>
        <v>22.604277877995802</v>
      </c>
      <c r="J78" s="51">
        <v>8.64</v>
      </c>
      <c r="K78" s="48">
        <f t="shared" si="4"/>
        <v>97.65</v>
      </c>
    </row>
    <row r="79" spans="1:11" x14ac:dyDescent="0.25">
      <c r="A79" s="80"/>
      <c r="B79" s="61"/>
      <c r="C79" s="47">
        <f t="shared" si="5"/>
        <v>71</v>
      </c>
      <c r="D79" s="1" t="s">
        <v>70</v>
      </c>
      <c r="E79" s="2">
        <v>1218.99</v>
      </c>
      <c r="F79" s="2">
        <v>22</v>
      </c>
      <c r="G79" s="2">
        <v>1991</v>
      </c>
      <c r="H79" s="51">
        <v>25.81</v>
      </c>
      <c r="I79" s="51">
        <f t="shared" si="6"/>
        <v>21.173266392669341</v>
      </c>
      <c r="J79" s="51">
        <v>8.64</v>
      </c>
      <c r="K79" s="48">
        <f t="shared" si="4"/>
        <v>91.47</v>
      </c>
    </row>
    <row r="80" spans="1:11" x14ac:dyDescent="0.25">
      <c r="A80" s="80"/>
      <c r="B80" s="61"/>
      <c r="C80" s="47">
        <f t="shared" si="5"/>
        <v>72</v>
      </c>
      <c r="D80" s="1" t="s">
        <v>71</v>
      </c>
      <c r="E80" s="2">
        <v>1156.2</v>
      </c>
      <c r="F80" s="2">
        <v>22</v>
      </c>
      <c r="G80" s="2">
        <v>1991</v>
      </c>
      <c r="H80" s="51">
        <v>26.15</v>
      </c>
      <c r="I80" s="51">
        <f t="shared" si="6"/>
        <v>22.617194257048951</v>
      </c>
      <c r="J80" s="51">
        <v>8.64</v>
      </c>
      <c r="K80" s="48">
        <f t="shared" si="4"/>
        <v>97.71</v>
      </c>
    </row>
    <row r="81" spans="1:11" x14ac:dyDescent="0.25">
      <c r="A81" s="80"/>
      <c r="B81" s="61"/>
      <c r="C81" s="47">
        <f t="shared" si="5"/>
        <v>73</v>
      </c>
      <c r="D81" s="1" t="s">
        <v>72</v>
      </c>
      <c r="E81" s="2">
        <v>944.31</v>
      </c>
      <c r="F81" s="2">
        <v>21</v>
      </c>
      <c r="G81" s="2">
        <v>1974</v>
      </c>
      <c r="H81" s="51">
        <v>13.29</v>
      </c>
      <c r="I81" s="51">
        <f t="shared" si="6"/>
        <v>14.073768148171681</v>
      </c>
      <c r="J81" s="51">
        <v>8.64</v>
      </c>
      <c r="K81" s="48">
        <f t="shared" si="4"/>
        <v>60.8</v>
      </c>
    </row>
    <row r="82" spans="1:11" x14ac:dyDescent="0.25">
      <c r="A82" s="80"/>
      <c r="B82" s="61"/>
      <c r="C82" s="47">
        <f t="shared" si="5"/>
        <v>74</v>
      </c>
      <c r="D82" s="1" t="s">
        <v>72</v>
      </c>
      <c r="E82" s="2">
        <v>953.11</v>
      </c>
      <c r="F82" s="2">
        <v>20</v>
      </c>
      <c r="G82" s="2">
        <v>1974</v>
      </c>
      <c r="H82" s="51">
        <v>12.23</v>
      </c>
      <c r="I82" s="51">
        <f t="shared" si="6"/>
        <v>12.831677350987817</v>
      </c>
      <c r="J82" s="51">
        <v>8.64</v>
      </c>
      <c r="K82" s="48">
        <f t="shared" si="4"/>
        <v>55.43</v>
      </c>
    </row>
    <row r="83" spans="1:11" x14ac:dyDescent="0.25">
      <c r="A83" s="80"/>
      <c r="B83" s="61"/>
      <c r="C83" s="47">
        <f t="shared" si="5"/>
        <v>75</v>
      </c>
      <c r="D83" s="1" t="s">
        <v>72</v>
      </c>
      <c r="E83" s="2">
        <v>910.74</v>
      </c>
      <c r="F83" s="2">
        <v>20</v>
      </c>
      <c r="G83" s="2">
        <v>1974</v>
      </c>
      <c r="H83" s="51">
        <v>13.24</v>
      </c>
      <c r="I83" s="51">
        <f t="shared" si="6"/>
        <v>14.537628741462987</v>
      </c>
      <c r="J83" s="51">
        <v>8.64</v>
      </c>
      <c r="K83" s="48">
        <f t="shared" si="4"/>
        <v>62.8</v>
      </c>
    </row>
    <row r="84" spans="1:11" x14ac:dyDescent="0.25">
      <c r="A84" s="80"/>
      <c r="B84" s="61"/>
      <c r="C84" s="47">
        <f t="shared" si="5"/>
        <v>76</v>
      </c>
      <c r="D84" s="1" t="s">
        <v>73</v>
      </c>
      <c r="E84" s="2">
        <v>64.78</v>
      </c>
      <c r="F84" s="2">
        <v>1</v>
      </c>
      <c r="G84" s="2">
        <v>1949</v>
      </c>
      <c r="H84" s="51">
        <v>2.27</v>
      </c>
      <c r="I84" s="51">
        <f t="shared" si="6"/>
        <v>35.041679530719357</v>
      </c>
      <c r="J84" s="51">
        <v>8.64</v>
      </c>
      <c r="K84" s="48">
        <f t="shared" si="4"/>
        <v>151.38</v>
      </c>
    </row>
    <row r="85" spans="1:11" x14ac:dyDescent="0.25">
      <c r="A85" s="80"/>
      <c r="B85" s="61"/>
      <c r="C85" s="47">
        <f t="shared" si="5"/>
        <v>77</v>
      </c>
      <c r="D85" s="1" t="s">
        <v>74</v>
      </c>
      <c r="E85" s="2">
        <v>1715.5</v>
      </c>
      <c r="F85" s="2">
        <v>33</v>
      </c>
      <c r="G85" s="2">
        <v>1978</v>
      </c>
      <c r="H85" s="51">
        <v>29.01</v>
      </c>
      <c r="I85" s="51">
        <f t="shared" si="6"/>
        <v>16.910521713786071</v>
      </c>
      <c r="J85" s="51">
        <v>8.64</v>
      </c>
      <c r="K85" s="48">
        <f t="shared" si="4"/>
        <v>73.05</v>
      </c>
    </row>
    <row r="86" spans="1:11" x14ac:dyDescent="0.25">
      <c r="A86" s="80"/>
      <c r="B86" s="61"/>
      <c r="C86" s="47">
        <f t="shared" si="5"/>
        <v>78</v>
      </c>
      <c r="D86" s="1" t="s">
        <v>75</v>
      </c>
      <c r="E86" s="2">
        <v>151.88</v>
      </c>
      <c r="F86" s="2">
        <v>4</v>
      </c>
      <c r="G86" s="2">
        <v>1968</v>
      </c>
      <c r="H86" s="51">
        <v>5.64</v>
      </c>
      <c r="I86" s="51">
        <f t="shared" si="6"/>
        <v>37.134579931524883</v>
      </c>
      <c r="J86" s="51">
        <v>8.64</v>
      </c>
      <c r="K86" s="48">
        <f t="shared" si="4"/>
        <v>160.41999999999999</v>
      </c>
    </row>
    <row r="87" spans="1:11" x14ac:dyDescent="0.25">
      <c r="A87" s="80"/>
      <c r="B87" s="61"/>
      <c r="C87" s="47">
        <f t="shared" si="5"/>
        <v>79</v>
      </c>
      <c r="D87" s="1" t="s">
        <v>76</v>
      </c>
      <c r="E87" s="2">
        <v>154.47</v>
      </c>
      <c r="F87" s="2">
        <v>4</v>
      </c>
      <c r="G87" s="2">
        <v>1960</v>
      </c>
      <c r="H87" s="51">
        <v>5.46</v>
      </c>
      <c r="I87" s="51">
        <f t="shared" si="6"/>
        <v>35.346669256166244</v>
      </c>
      <c r="J87" s="51">
        <v>8.64</v>
      </c>
      <c r="K87" s="48">
        <f t="shared" si="4"/>
        <v>152.69999999999999</v>
      </c>
    </row>
    <row r="88" spans="1:11" x14ac:dyDescent="0.25">
      <c r="A88" s="80"/>
      <c r="B88" s="61"/>
      <c r="C88" s="47">
        <f t="shared" si="5"/>
        <v>80</v>
      </c>
      <c r="D88" s="1" t="s">
        <v>77</v>
      </c>
      <c r="E88" s="2">
        <v>39.549999999999997</v>
      </c>
      <c r="F88" s="2">
        <v>1</v>
      </c>
      <c r="G88" s="2">
        <v>1960</v>
      </c>
      <c r="H88" s="51">
        <v>1.42</v>
      </c>
      <c r="I88" s="51">
        <f t="shared" si="6"/>
        <v>35.903919089759796</v>
      </c>
      <c r="J88" s="51">
        <v>8.64</v>
      </c>
      <c r="K88" s="48">
        <f t="shared" si="4"/>
        <v>155.1</v>
      </c>
    </row>
    <row r="89" spans="1:11" x14ac:dyDescent="0.25">
      <c r="A89" s="80"/>
      <c r="B89" s="61"/>
      <c r="C89" s="92"/>
      <c r="D89" s="93"/>
      <c r="E89" s="93"/>
      <c r="F89" s="93"/>
      <c r="G89" s="93"/>
      <c r="H89" s="93"/>
      <c r="I89" s="31" t="s">
        <v>10</v>
      </c>
      <c r="J89" s="31" t="s">
        <v>10</v>
      </c>
      <c r="K89" s="31" t="s">
        <v>10</v>
      </c>
    </row>
    <row r="90" spans="1:11" x14ac:dyDescent="0.25">
      <c r="A90" s="80"/>
      <c r="B90" s="61"/>
      <c r="C90" s="94"/>
      <c r="D90" s="95"/>
      <c r="E90" s="95"/>
      <c r="F90" s="95"/>
      <c r="G90" s="95"/>
      <c r="H90" s="95"/>
      <c r="I90" s="32">
        <f>AVERAGE(I32:I88)</f>
        <v>21.466617283267823</v>
      </c>
      <c r="J90" s="32">
        <f>AVERAGE(J32:J88)</f>
        <v>8.6399999999999899</v>
      </c>
      <c r="K90" s="32">
        <f>AVERAGE(K32:K88)</f>
        <v>92.735263157894764</v>
      </c>
    </row>
    <row r="91" spans="1:11" x14ac:dyDescent="0.25">
      <c r="A91" s="81"/>
      <c r="B91" s="61"/>
      <c r="C91" s="96"/>
      <c r="D91" s="97"/>
      <c r="E91" s="97"/>
      <c r="F91" s="97"/>
      <c r="G91" s="97"/>
      <c r="H91" s="97"/>
      <c r="I91" s="34"/>
      <c r="J91" s="34"/>
      <c r="K91" s="34"/>
    </row>
    <row r="92" spans="1:11" x14ac:dyDescent="0.25">
      <c r="A92" s="85" t="s">
        <v>214</v>
      </c>
      <c r="B92" s="82" t="s">
        <v>209</v>
      </c>
      <c r="C92" s="13">
        <v>1</v>
      </c>
      <c r="D92" s="13" t="s">
        <v>141</v>
      </c>
      <c r="E92" s="16">
        <v>739.74</v>
      </c>
      <c r="F92" s="16">
        <v>18</v>
      </c>
      <c r="G92" s="13"/>
      <c r="H92" s="48">
        <v>19.649999999999999</v>
      </c>
      <c r="I92" s="48">
        <f>H92/E92*1000</f>
        <v>26.563387136020761</v>
      </c>
      <c r="J92" s="48">
        <v>8.64</v>
      </c>
      <c r="K92" s="48">
        <f t="shared" ref="K92:K100" si="7">ROUND(I92*J92*50/100,2)</f>
        <v>114.75</v>
      </c>
    </row>
    <row r="93" spans="1:11" x14ac:dyDescent="0.25">
      <c r="A93" s="86"/>
      <c r="B93" s="83"/>
      <c r="C93" s="13">
        <v>2</v>
      </c>
      <c r="D93" s="13" t="s">
        <v>34</v>
      </c>
      <c r="E93" s="16">
        <v>170.96</v>
      </c>
      <c r="F93" s="16">
        <v>4</v>
      </c>
      <c r="G93" s="13"/>
      <c r="H93" s="48">
        <v>9.81</v>
      </c>
      <c r="I93" s="48">
        <f t="shared" ref="I93:I100" si="8">H93/E93*1000</f>
        <v>57.381843706130084</v>
      </c>
      <c r="J93" s="48">
        <v>8.64</v>
      </c>
      <c r="K93" s="48">
        <f t="shared" si="7"/>
        <v>247.89</v>
      </c>
    </row>
    <row r="94" spans="1:11" x14ac:dyDescent="0.25">
      <c r="A94" s="86"/>
      <c r="B94" s="83"/>
      <c r="C94" s="19">
        <v>3</v>
      </c>
      <c r="D94" s="13" t="s">
        <v>19</v>
      </c>
      <c r="E94" s="16">
        <v>320.02</v>
      </c>
      <c r="F94" s="16">
        <v>6</v>
      </c>
      <c r="G94" s="13"/>
      <c r="H94" s="48">
        <v>12.24</v>
      </c>
      <c r="I94" s="48">
        <f t="shared" si="8"/>
        <v>38.24760952440473</v>
      </c>
      <c r="J94" s="48">
        <v>8.64</v>
      </c>
      <c r="K94" s="48">
        <f t="shared" si="7"/>
        <v>165.23</v>
      </c>
    </row>
    <row r="95" spans="1:11" x14ac:dyDescent="0.25">
      <c r="A95" s="86"/>
      <c r="B95" s="83"/>
      <c r="C95" s="13">
        <v>4</v>
      </c>
      <c r="D95" s="13" t="s">
        <v>142</v>
      </c>
      <c r="E95" s="16">
        <v>556.14</v>
      </c>
      <c r="F95" s="16">
        <v>10</v>
      </c>
      <c r="G95" s="13"/>
      <c r="H95" s="48">
        <v>16.52</v>
      </c>
      <c r="I95" s="48">
        <f t="shared" si="8"/>
        <v>29.70475060236631</v>
      </c>
      <c r="J95" s="48">
        <v>8.64</v>
      </c>
      <c r="K95" s="48">
        <f t="shared" si="7"/>
        <v>128.32</v>
      </c>
    </row>
    <row r="96" spans="1:11" x14ac:dyDescent="0.25">
      <c r="A96" s="86"/>
      <c r="B96" s="83"/>
      <c r="C96" s="19">
        <v>5</v>
      </c>
      <c r="D96" s="13" t="s">
        <v>48</v>
      </c>
      <c r="E96" s="16">
        <v>224.69</v>
      </c>
      <c r="F96" s="16">
        <v>5</v>
      </c>
      <c r="G96" s="13"/>
      <c r="H96" s="48">
        <v>9.49</v>
      </c>
      <c r="I96" s="48">
        <f t="shared" si="8"/>
        <v>42.235969558057775</v>
      </c>
      <c r="J96" s="48">
        <v>8.64</v>
      </c>
      <c r="K96" s="48">
        <f t="shared" si="7"/>
        <v>182.46</v>
      </c>
    </row>
    <row r="97" spans="1:11" x14ac:dyDescent="0.25">
      <c r="A97" s="86"/>
      <c r="B97" s="83"/>
      <c r="C97" s="13">
        <v>6</v>
      </c>
      <c r="D97" s="13" t="s">
        <v>143</v>
      </c>
      <c r="E97" s="16">
        <v>888.35</v>
      </c>
      <c r="F97" s="16">
        <v>15</v>
      </c>
      <c r="G97" s="13"/>
      <c r="H97" s="48">
        <v>15.18</v>
      </c>
      <c r="I97" s="48">
        <f t="shared" si="8"/>
        <v>17.087859514830864</v>
      </c>
      <c r="J97" s="48">
        <v>8.64</v>
      </c>
      <c r="K97" s="48">
        <f t="shared" si="7"/>
        <v>73.819999999999993</v>
      </c>
    </row>
    <row r="98" spans="1:11" x14ac:dyDescent="0.25">
      <c r="A98" s="86"/>
      <c r="B98" s="83"/>
      <c r="C98" s="19">
        <v>7</v>
      </c>
      <c r="D98" s="13" t="s">
        <v>144</v>
      </c>
      <c r="E98" s="16">
        <v>190.73</v>
      </c>
      <c r="F98" s="16">
        <v>4</v>
      </c>
      <c r="G98" s="13"/>
      <c r="H98" s="48">
        <v>7.1</v>
      </c>
      <c r="I98" s="48">
        <f t="shared" si="8"/>
        <v>37.225397158286583</v>
      </c>
      <c r="J98" s="48">
        <v>8.64</v>
      </c>
      <c r="K98" s="48">
        <f t="shared" si="7"/>
        <v>160.81</v>
      </c>
    </row>
    <row r="99" spans="1:11" x14ac:dyDescent="0.25">
      <c r="A99" s="86"/>
      <c r="B99" s="83"/>
      <c r="C99" s="13">
        <v>8</v>
      </c>
      <c r="D99" s="13" t="s">
        <v>145</v>
      </c>
      <c r="E99" s="16">
        <v>199.42</v>
      </c>
      <c r="F99" s="16">
        <v>5</v>
      </c>
      <c r="G99" s="13"/>
      <c r="H99" s="48">
        <v>6.78</v>
      </c>
      <c r="I99" s="48">
        <f t="shared" si="8"/>
        <v>33.998595928191762</v>
      </c>
      <c r="J99" s="48">
        <v>8.64</v>
      </c>
      <c r="K99" s="48">
        <f t="shared" si="7"/>
        <v>146.87</v>
      </c>
    </row>
    <row r="100" spans="1:11" x14ac:dyDescent="0.25">
      <c r="A100" s="86"/>
      <c r="B100" s="83"/>
      <c r="C100" s="29">
        <v>9</v>
      </c>
      <c r="D100" s="27" t="s">
        <v>146</v>
      </c>
      <c r="E100" s="28">
        <v>698.46</v>
      </c>
      <c r="F100" s="28">
        <v>12</v>
      </c>
      <c r="G100" s="27"/>
      <c r="H100" s="49">
        <v>19.149999999999999</v>
      </c>
      <c r="I100" s="48">
        <f t="shared" si="8"/>
        <v>27.417461271941121</v>
      </c>
      <c r="J100" s="48">
        <v>8.64</v>
      </c>
      <c r="K100" s="48">
        <f t="shared" si="7"/>
        <v>118.44</v>
      </c>
    </row>
    <row r="101" spans="1:11" x14ac:dyDescent="0.25">
      <c r="A101" s="86"/>
      <c r="B101" s="83"/>
      <c r="C101" s="92"/>
      <c r="D101" s="93"/>
      <c r="E101" s="93"/>
      <c r="F101" s="93"/>
      <c r="G101" s="93"/>
      <c r="H101" s="93"/>
      <c r="I101" s="31" t="s">
        <v>10</v>
      </c>
      <c r="J101" s="31" t="s">
        <v>10</v>
      </c>
      <c r="K101" s="31" t="s">
        <v>10</v>
      </c>
    </row>
    <row r="102" spans="1:11" x14ac:dyDescent="0.25">
      <c r="A102" s="86"/>
      <c r="B102" s="83"/>
      <c r="C102" s="94"/>
      <c r="D102" s="95"/>
      <c r="E102" s="95"/>
      <c r="F102" s="95"/>
      <c r="G102" s="95"/>
      <c r="H102" s="95"/>
      <c r="I102" s="32">
        <f>AVERAGE(I92:I100)</f>
        <v>34.429208266692221</v>
      </c>
      <c r="J102" s="32">
        <f>AVERAGE(J92:J100)</f>
        <v>8.64</v>
      </c>
      <c r="K102" s="32">
        <f>AVERAGE(K92:K100)</f>
        <v>148.73222222222225</v>
      </c>
    </row>
    <row r="103" spans="1:11" x14ac:dyDescent="0.25">
      <c r="A103" s="87"/>
      <c r="B103" s="84"/>
      <c r="C103" s="96"/>
      <c r="D103" s="97"/>
      <c r="E103" s="97"/>
      <c r="F103" s="97"/>
      <c r="G103" s="97"/>
      <c r="H103" s="97"/>
      <c r="I103" s="42"/>
      <c r="J103" s="42"/>
      <c r="K103" s="42"/>
    </row>
    <row r="104" spans="1:11" x14ac:dyDescent="0.25">
      <c r="A104" s="76" t="s">
        <v>213</v>
      </c>
      <c r="B104" s="82" t="s">
        <v>209</v>
      </c>
      <c r="C104" s="13">
        <v>1</v>
      </c>
      <c r="D104" s="13" t="s">
        <v>147</v>
      </c>
      <c r="E104" s="16">
        <v>401.61</v>
      </c>
      <c r="F104" s="16">
        <v>8</v>
      </c>
      <c r="G104" s="13"/>
      <c r="H104" s="48">
        <v>14.88</v>
      </c>
      <c r="I104" s="48">
        <f>H104/E104*1000</f>
        <v>37.050870247254799</v>
      </c>
      <c r="J104" s="48">
        <v>8.64</v>
      </c>
      <c r="K104" s="48">
        <f t="shared" ref="K104:K109" si="9">ROUND(I104*J104*50/100,2)</f>
        <v>160.06</v>
      </c>
    </row>
    <row r="105" spans="1:11" x14ac:dyDescent="0.25">
      <c r="A105" s="77"/>
      <c r="B105" s="83"/>
      <c r="C105" s="13">
        <v>2</v>
      </c>
      <c r="D105" s="13" t="s">
        <v>148</v>
      </c>
      <c r="E105" s="16">
        <v>398.11</v>
      </c>
      <c r="F105" s="16">
        <v>8</v>
      </c>
      <c r="G105" s="13"/>
      <c r="H105" s="48">
        <v>13.18</v>
      </c>
      <c r="I105" s="48">
        <f t="shared" ref="I105:I109" si="10">H105/E105*1000</f>
        <v>33.106427871693754</v>
      </c>
      <c r="J105" s="48">
        <v>8.64</v>
      </c>
      <c r="K105" s="48">
        <f t="shared" si="9"/>
        <v>143.02000000000001</v>
      </c>
    </row>
    <row r="106" spans="1:11" x14ac:dyDescent="0.25">
      <c r="A106" s="77"/>
      <c r="B106" s="83"/>
      <c r="C106" s="27">
        <v>3</v>
      </c>
      <c r="D106" s="27" t="s">
        <v>149</v>
      </c>
      <c r="E106" s="28">
        <v>1081</v>
      </c>
      <c r="F106" s="28">
        <v>20</v>
      </c>
      <c r="G106" s="27"/>
      <c r="H106" s="49">
        <v>29.32</v>
      </c>
      <c r="I106" s="48">
        <f t="shared" si="10"/>
        <v>27.123034227567068</v>
      </c>
      <c r="J106" s="48">
        <v>8.64</v>
      </c>
      <c r="K106" s="48">
        <f t="shared" si="9"/>
        <v>117.17</v>
      </c>
    </row>
    <row r="107" spans="1:11" x14ac:dyDescent="0.25">
      <c r="A107" s="77"/>
      <c r="B107" s="83"/>
      <c r="C107" s="13">
        <v>4</v>
      </c>
      <c r="D107" s="13" t="s">
        <v>150</v>
      </c>
      <c r="E107" s="16">
        <v>672.31</v>
      </c>
      <c r="F107" s="16">
        <v>12</v>
      </c>
      <c r="G107" s="13"/>
      <c r="H107" s="48">
        <v>16.11</v>
      </c>
      <c r="I107" s="48">
        <f t="shared" si="10"/>
        <v>23.962160312950875</v>
      </c>
      <c r="J107" s="48">
        <v>8.64</v>
      </c>
      <c r="K107" s="48">
        <f t="shared" si="9"/>
        <v>103.52</v>
      </c>
    </row>
    <row r="108" spans="1:11" x14ac:dyDescent="0.25">
      <c r="A108" s="77"/>
      <c r="B108" s="83"/>
      <c r="C108" s="13">
        <v>5</v>
      </c>
      <c r="D108" s="13" t="s">
        <v>151</v>
      </c>
      <c r="E108" s="16">
        <v>2950.99</v>
      </c>
      <c r="F108" s="16">
        <v>45</v>
      </c>
      <c r="G108" s="13"/>
      <c r="H108" s="48">
        <v>51.97</v>
      </c>
      <c r="I108" s="48">
        <f t="shared" si="10"/>
        <v>17.611039007248415</v>
      </c>
      <c r="J108" s="48">
        <v>8.64</v>
      </c>
      <c r="K108" s="48">
        <f t="shared" si="9"/>
        <v>76.08</v>
      </c>
    </row>
    <row r="109" spans="1:11" x14ac:dyDescent="0.25">
      <c r="A109" s="77"/>
      <c r="B109" s="83"/>
      <c r="C109" s="13">
        <v>6</v>
      </c>
      <c r="D109" s="13" t="s">
        <v>152</v>
      </c>
      <c r="E109" s="16">
        <v>2229.14</v>
      </c>
      <c r="F109" s="16">
        <v>36</v>
      </c>
      <c r="G109" s="13"/>
      <c r="H109" s="48">
        <v>43.85</v>
      </c>
      <c r="I109" s="48">
        <f t="shared" si="10"/>
        <v>19.671263357169135</v>
      </c>
      <c r="J109" s="48">
        <v>8.64</v>
      </c>
      <c r="K109" s="48">
        <f t="shared" si="9"/>
        <v>84.98</v>
      </c>
    </row>
    <row r="110" spans="1:11" x14ac:dyDescent="0.25">
      <c r="A110" s="77"/>
      <c r="B110" s="83"/>
      <c r="C110" s="92"/>
      <c r="D110" s="93"/>
      <c r="E110" s="93"/>
      <c r="F110" s="93"/>
      <c r="G110" s="93"/>
      <c r="H110" s="93"/>
      <c r="I110" s="31" t="s">
        <v>10</v>
      </c>
      <c r="J110" s="31" t="s">
        <v>10</v>
      </c>
      <c r="K110" s="31" t="s">
        <v>10</v>
      </c>
    </row>
    <row r="111" spans="1:11" x14ac:dyDescent="0.25">
      <c r="A111" s="77"/>
      <c r="B111" s="83"/>
      <c r="C111" s="94"/>
      <c r="D111" s="95"/>
      <c r="E111" s="95"/>
      <c r="F111" s="95"/>
      <c r="G111" s="95"/>
      <c r="H111" s="95"/>
      <c r="I111" s="41">
        <f>AVERAGE(I104:I109)</f>
        <v>26.420799170647339</v>
      </c>
      <c r="J111" s="41">
        <f>AVERAGE(J104:J109)</f>
        <v>8.64</v>
      </c>
      <c r="K111" s="41">
        <f>AVERAGE(K104:K109)</f>
        <v>114.13833333333336</v>
      </c>
    </row>
    <row r="112" spans="1:11" x14ac:dyDescent="0.25">
      <c r="A112" s="78"/>
      <c r="B112" s="84"/>
      <c r="C112" s="96"/>
      <c r="D112" s="97"/>
      <c r="E112" s="97"/>
      <c r="F112" s="97"/>
      <c r="G112" s="97"/>
      <c r="H112" s="97"/>
      <c r="I112" s="33"/>
      <c r="J112" s="33"/>
      <c r="K112" s="33"/>
    </row>
    <row r="113" spans="1:11" x14ac:dyDescent="0.25">
      <c r="A113" s="76" t="s">
        <v>212</v>
      </c>
      <c r="B113" s="61" t="s">
        <v>209</v>
      </c>
      <c r="C113" s="13">
        <v>1</v>
      </c>
      <c r="D113" s="13" t="s">
        <v>153</v>
      </c>
      <c r="E113" s="16">
        <v>335.02</v>
      </c>
      <c r="F113" s="16">
        <v>7</v>
      </c>
      <c r="G113" s="13"/>
      <c r="H113" s="16">
        <v>6.55</v>
      </c>
      <c r="I113" s="48">
        <f>H113/E113*1000</f>
        <v>19.551071577816248</v>
      </c>
      <c r="J113" s="48">
        <v>8.64</v>
      </c>
      <c r="K113" s="48">
        <f t="shared" ref="K113:K121" si="11">ROUND(I113*J113*50/100,2)</f>
        <v>84.46</v>
      </c>
    </row>
    <row r="114" spans="1:11" x14ac:dyDescent="0.25">
      <c r="A114" s="77"/>
      <c r="B114" s="61"/>
      <c r="C114" s="13">
        <v>2</v>
      </c>
      <c r="D114" s="13" t="s">
        <v>154</v>
      </c>
      <c r="E114" s="16">
        <v>191.6</v>
      </c>
      <c r="F114" s="16">
        <v>5</v>
      </c>
      <c r="G114" s="13"/>
      <c r="H114" s="16">
        <v>5.43</v>
      </c>
      <c r="I114" s="48">
        <f t="shared" ref="I114:I121" si="12">H114/E114*1000</f>
        <v>28.340292275574111</v>
      </c>
      <c r="J114" s="48">
        <v>8.64</v>
      </c>
      <c r="K114" s="48">
        <f t="shared" si="11"/>
        <v>122.43</v>
      </c>
    </row>
    <row r="115" spans="1:11" x14ac:dyDescent="0.25">
      <c r="A115" s="77"/>
      <c r="B115" s="61"/>
      <c r="C115" s="13">
        <v>3</v>
      </c>
      <c r="D115" s="13" t="s">
        <v>155</v>
      </c>
      <c r="E115" s="16">
        <v>578.20000000000005</v>
      </c>
      <c r="F115" s="16">
        <v>12</v>
      </c>
      <c r="G115" s="13"/>
      <c r="H115" s="16">
        <v>14.68</v>
      </c>
      <c r="I115" s="48">
        <f t="shared" si="12"/>
        <v>25.389138706329987</v>
      </c>
      <c r="J115" s="48">
        <v>8.64</v>
      </c>
      <c r="K115" s="48">
        <f t="shared" si="11"/>
        <v>109.68</v>
      </c>
    </row>
    <row r="116" spans="1:11" x14ac:dyDescent="0.25">
      <c r="A116" s="77"/>
      <c r="B116" s="61"/>
      <c r="C116" s="13">
        <v>4</v>
      </c>
      <c r="D116" s="13" t="s">
        <v>156</v>
      </c>
      <c r="E116" s="16">
        <v>53.17</v>
      </c>
      <c r="F116" s="16">
        <v>1</v>
      </c>
      <c r="G116" s="13"/>
      <c r="H116" s="16">
        <v>2.64</v>
      </c>
      <c r="I116" s="48">
        <f t="shared" si="12"/>
        <v>49.652059432010532</v>
      </c>
      <c r="J116" s="48">
        <v>8.64</v>
      </c>
      <c r="K116" s="48">
        <f t="shared" si="11"/>
        <v>214.5</v>
      </c>
    </row>
    <row r="117" spans="1:11" x14ac:dyDescent="0.25">
      <c r="A117" s="77"/>
      <c r="B117" s="61"/>
      <c r="C117" s="13">
        <v>5</v>
      </c>
      <c r="D117" s="13" t="s">
        <v>157</v>
      </c>
      <c r="E117" s="16">
        <v>175.24</v>
      </c>
      <c r="F117" s="16">
        <v>4</v>
      </c>
      <c r="G117" s="13"/>
      <c r="H117" s="16">
        <v>4.2</v>
      </c>
      <c r="I117" s="48">
        <f t="shared" si="12"/>
        <v>23.967130792056608</v>
      </c>
      <c r="J117" s="48">
        <v>8.64</v>
      </c>
      <c r="K117" s="48">
        <f t="shared" si="11"/>
        <v>103.54</v>
      </c>
    </row>
    <row r="118" spans="1:11" x14ac:dyDescent="0.25">
      <c r="A118" s="77"/>
      <c r="B118" s="61"/>
      <c r="C118" s="13">
        <v>6</v>
      </c>
      <c r="D118" s="13" t="s">
        <v>229</v>
      </c>
      <c r="E118" s="16">
        <v>105.82</v>
      </c>
      <c r="F118" s="16">
        <v>3</v>
      </c>
      <c r="G118" s="13"/>
      <c r="H118" s="16">
        <v>2.7</v>
      </c>
      <c r="I118" s="48">
        <f t="shared" si="12"/>
        <v>25.515025515025521</v>
      </c>
      <c r="J118" s="48">
        <v>8.64</v>
      </c>
      <c r="K118" s="48">
        <f t="shared" si="11"/>
        <v>110.22</v>
      </c>
    </row>
    <row r="119" spans="1:11" x14ac:dyDescent="0.25">
      <c r="A119" s="77"/>
      <c r="B119" s="61"/>
      <c r="C119" s="13">
        <v>7</v>
      </c>
      <c r="D119" s="13" t="s">
        <v>158</v>
      </c>
      <c r="E119" s="16">
        <v>349.85</v>
      </c>
      <c r="F119" s="16">
        <v>7</v>
      </c>
      <c r="G119" s="13"/>
      <c r="H119" s="16">
        <v>8.1</v>
      </c>
      <c r="I119" s="48">
        <f t="shared" si="12"/>
        <v>23.152779762755465</v>
      </c>
      <c r="J119" s="48">
        <v>8.64</v>
      </c>
      <c r="K119" s="48">
        <f t="shared" si="11"/>
        <v>100.02</v>
      </c>
    </row>
    <row r="120" spans="1:11" x14ac:dyDescent="0.25">
      <c r="A120" s="77"/>
      <c r="B120" s="61"/>
      <c r="C120" s="13">
        <v>8</v>
      </c>
      <c r="D120" s="13" t="s">
        <v>159</v>
      </c>
      <c r="E120" s="16">
        <v>227.38</v>
      </c>
      <c r="F120" s="16">
        <v>7</v>
      </c>
      <c r="G120" s="13"/>
      <c r="H120" s="16">
        <v>6.32</v>
      </c>
      <c r="I120" s="48">
        <f t="shared" si="12"/>
        <v>27.794880816254729</v>
      </c>
      <c r="J120" s="48">
        <v>8.64</v>
      </c>
      <c r="K120" s="48">
        <f t="shared" si="11"/>
        <v>120.07</v>
      </c>
    </row>
    <row r="121" spans="1:11" x14ac:dyDescent="0.25">
      <c r="A121" s="77"/>
      <c r="B121" s="61"/>
      <c r="C121" s="13">
        <v>9</v>
      </c>
      <c r="D121" s="13" t="s">
        <v>160</v>
      </c>
      <c r="E121" s="16">
        <v>39.42</v>
      </c>
      <c r="F121" s="16">
        <v>1</v>
      </c>
      <c r="G121" s="13"/>
      <c r="H121" s="16">
        <v>1.01</v>
      </c>
      <c r="I121" s="48">
        <f t="shared" si="12"/>
        <v>25.621511922881783</v>
      </c>
      <c r="J121" s="48">
        <v>8.64</v>
      </c>
      <c r="K121" s="48">
        <f t="shared" si="11"/>
        <v>110.68</v>
      </c>
    </row>
    <row r="122" spans="1:11" x14ac:dyDescent="0.25">
      <c r="A122" s="77"/>
      <c r="B122" s="61"/>
      <c r="C122" s="92"/>
      <c r="D122" s="93"/>
      <c r="E122" s="93"/>
      <c r="F122" s="93"/>
      <c r="G122" s="93"/>
      <c r="H122" s="93"/>
      <c r="I122" s="31" t="s">
        <v>10</v>
      </c>
      <c r="J122" s="31" t="s">
        <v>10</v>
      </c>
      <c r="K122" s="31" t="s">
        <v>10</v>
      </c>
    </row>
    <row r="123" spans="1:11" x14ac:dyDescent="0.25">
      <c r="A123" s="77"/>
      <c r="B123" s="61"/>
      <c r="C123" s="94"/>
      <c r="D123" s="95"/>
      <c r="E123" s="95"/>
      <c r="F123" s="95"/>
      <c r="G123" s="95"/>
      <c r="H123" s="95"/>
      <c r="I123" s="32">
        <f>AVERAGE(I113:I121)</f>
        <v>27.664876755633887</v>
      </c>
      <c r="J123" s="32">
        <f>AVERAGE(J113:J121)</f>
        <v>8.64</v>
      </c>
      <c r="K123" s="32">
        <f>AVERAGE(K113:K121)</f>
        <v>119.51111111111111</v>
      </c>
    </row>
    <row r="124" spans="1:11" x14ac:dyDescent="0.25">
      <c r="A124" s="78"/>
      <c r="B124" s="61"/>
      <c r="C124" s="96"/>
      <c r="D124" s="97"/>
      <c r="E124" s="97"/>
      <c r="F124" s="97"/>
      <c r="G124" s="97"/>
      <c r="H124" s="97"/>
      <c r="I124" s="33"/>
      <c r="J124" s="33"/>
      <c r="K124" s="33"/>
    </row>
    <row r="125" spans="1:11" x14ac:dyDescent="0.25">
      <c r="A125" s="63" t="s">
        <v>211</v>
      </c>
      <c r="B125" s="62" t="s">
        <v>207</v>
      </c>
      <c r="C125" s="14">
        <v>1</v>
      </c>
      <c r="D125" s="22" t="s">
        <v>163</v>
      </c>
      <c r="E125" s="22">
        <v>3295</v>
      </c>
      <c r="F125" s="14"/>
      <c r="G125" s="14"/>
      <c r="H125" s="53">
        <v>55</v>
      </c>
      <c r="I125" s="53">
        <f>H125/E125*1000</f>
        <v>16.691957511380878</v>
      </c>
      <c r="J125" s="53">
        <v>9.6</v>
      </c>
      <c r="K125" s="53"/>
    </row>
    <row r="126" spans="1:11" x14ac:dyDescent="0.25">
      <c r="A126" s="63"/>
      <c r="B126" s="62"/>
      <c r="C126" s="14">
        <v>2</v>
      </c>
      <c r="D126" s="25" t="s">
        <v>164</v>
      </c>
      <c r="E126" s="22">
        <v>459.67</v>
      </c>
      <c r="F126" s="14"/>
      <c r="G126" s="14"/>
      <c r="H126" s="53">
        <v>15</v>
      </c>
      <c r="I126" s="53">
        <f t="shared" ref="I126:I165" si="13">H126/E126*1000</f>
        <v>32.632105641003328</v>
      </c>
      <c r="J126" s="53">
        <v>9.6</v>
      </c>
      <c r="K126" s="53"/>
    </row>
    <row r="127" spans="1:11" x14ac:dyDescent="0.25">
      <c r="A127" s="63"/>
      <c r="B127" s="62"/>
      <c r="C127" s="14">
        <v>3</v>
      </c>
      <c r="D127" s="25" t="s">
        <v>165</v>
      </c>
      <c r="E127" s="22">
        <v>1082</v>
      </c>
      <c r="F127" s="14"/>
      <c r="G127" s="14"/>
      <c r="H127" s="53">
        <v>55.024000000000001</v>
      </c>
      <c r="I127" s="53">
        <f t="shared" si="13"/>
        <v>50.853974121996302</v>
      </c>
      <c r="J127" s="53">
        <v>9.6</v>
      </c>
      <c r="K127" s="53"/>
    </row>
    <row r="128" spans="1:11" x14ac:dyDescent="0.25">
      <c r="A128" s="63"/>
      <c r="B128" s="62"/>
      <c r="C128" s="14">
        <v>4</v>
      </c>
      <c r="D128" s="22" t="s">
        <v>166</v>
      </c>
      <c r="E128" s="22">
        <v>347</v>
      </c>
      <c r="F128" s="14"/>
      <c r="G128" s="14"/>
      <c r="H128" s="53">
        <v>11.692</v>
      </c>
      <c r="I128" s="53">
        <f t="shared" si="13"/>
        <v>33.694524495677229</v>
      </c>
      <c r="J128" s="53">
        <v>9.6</v>
      </c>
      <c r="K128" s="53"/>
    </row>
    <row r="129" spans="1:11" ht="26.25" x14ac:dyDescent="0.25">
      <c r="A129" s="63"/>
      <c r="B129" s="62"/>
      <c r="C129" s="14">
        <v>5</v>
      </c>
      <c r="D129" s="23" t="s">
        <v>199</v>
      </c>
      <c r="E129" s="22">
        <v>3010</v>
      </c>
      <c r="F129" s="14"/>
      <c r="G129" s="14"/>
      <c r="H129" s="53">
        <v>50.581000000000003</v>
      </c>
      <c r="I129" s="53">
        <f t="shared" si="13"/>
        <v>16.804318936877078</v>
      </c>
      <c r="J129" s="53">
        <v>9.6</v>
      </c>
      <c r="K129" s="53"/>
    </row>
    <row r="130" spans="1:11" x14ac:dyDescent="0.25">
      <c r="A130" s="63"/>
      <c r="B130" s="62"/>
      <c r="C130" s="14">
        <v>6</v>
      </c>
      <c r="D130" s="22" t="s">
        <v>167</v>
      </c>
      <c r="E130" s="22">
        <v>2451.7600000000002</v>
      </c>
      <c r="F130" s="14"/>
      <c r="G130" s="14"/>
      <c r="H130" s="53">
        <v>48</v>
      </c>
      <c r="I130" s="53">
        <f t="shared" si="13"/>
        <v>19.57777270205893</v>
      </c>
      <c r="J130" s="53">
        <v>9.6</v>
      </c>
      <c r="K130" s="53"/>
    </row>
    <row r="131" spans="1:11" x14ac:dyDescent="0.25">
      <c r="A131" s="63"/>
      <c r="B131" s="62"/>
      <c r="C131" s="14">
        <v>7</v>
      </c>
      <c r="D131" s="22" t="s">
        <v>200</v>
      </c>
      <c r="E131" s="22">
        <v>519.86</v>
      </c>
      <c r="F131" s="14"/>
      <c r="G131" s="14"/>
      <c r="H131" s="53">
        <v>7.7168000000000001</v>
      </c>
      <c r="I131" s="53">
        <f t="shared" si="13"/>
        <v>14.843996460585542</v>
      </c>
      <c r="J131" s="53">
        <v>9.6</v>
      </c>
      <c r="K131" s="53"/>
    </row>
    <row r="132" spans="1:11" ht="26.25" x14ac:dyDescent="0.25">
      <c r="A132" s="63"/>
      <c r="B132" s="62"/>
      <c r="C132" s="14">
        <v>8</v>
      </c>
      <c r="D132" s="24" t="s">
        <v>168</v>
      </c>
      <c r="E132" s="22">
        <v>504.04</v>
      </c>
      <c r="F132" s="14"/>
      <c r="G132" s="14"/>
      <c r="H132" s="53">
        <v>13</v>
      </c>
      <c r="I132" s="53">
        <f t="shared" si="13"/>
        <v>25.791603840965003</v>
      </c>
      <c r="J132" s="53">
        <v>9.6</v>
      </c>
      <c r="K132" s="53"/>
    </row>
    <row r="133" spans="1:11" x14ac:dyDescent="0.25">
      <c r="A133" s="63"/>
      <c r="B133" s="62"/>
      <c r="C133" s="14">
        <v>9</v>
      </c>
      <c r="D133" s="22" t="s">
        <v>169</v>
      </c>
      <c r="E133" s="22">
        <v>5856</v>
      </c>
      <c r="F133" s="14"/>
      <c r="G133" s="14"/>
      <c r="H133" s="53">
        <v>108.215</v>
      </c>
      <c r="I133" s="53">
        <f t="shared" si="13"/>
        <v>18.479337431693988</v>
      </c>
      <c r="J133" s="53">
        <v>9.6</v>
      </c>
      <c r="K133" s="53"/>
    </row>
    <row r="134" spans="1:11" x14ac:dyDescent="0.25">
      <c r="A134" s="63"/>
      <c r="B134" s="62"/>
      <c r="C134" s="14">
        <v>10</v>
      </c>
      <c r="D134" s="25" t="s">
        <v>170</v>
      </c>
      <c r="E134" s="25">
        <v>958</v>
      </c>
      <c r="F134" s="14"/>
      <c r="G134" s="14"/>
      <c r="H134" s="53">
        <v>28</v>
      </c>
      <c r="I134" s="53">
        <f t="shared" si="13"/>
        <v>29.227557411273484</v>
      </c>
      <c r="J134" s="53">
        <v>9.6</v>
      </c>
      <c r="K134" s="53"/>
    </row>
    <row r="135" spans="1:11" x14ac:dyDescent="0.25">
      <c r="A135" s="63"/>
      <c r="B135" s="62"/>
      <c r="C135" s="14">
        <v>11</v>
      </c>
      <c r="D135" s="22" t="s">
        <v>171</v>
      </c>
      <c r="E135" s="22">
        <v>4914.6000000000004</v>
      </c>
      <c r="F135" s="14"/>
      <c r="G135" s="14"/>
      <c r="H135" s="53">
        <v>64.081999999999994</v>
      </c>
      <c r="I135" s="53">
        <f t="shared" si="13"/>
        <v>13.039107964025556</v>
      </c>
      <c r="J135" s="53">
        <v>9.6</v>
      </c>
      <c r="K135" s="53"/>
    </row>
    <row r="136" spans="1:11" x14ac:dyDescent="0.25">
      <c r="A136" s="63"/>
      <c r="B136" s="62"/>
      <c r="C136" s="14">
        <v>12</v>
      </c>
      <c r="D136" s="22" t="s">
        <v>172</v>
      </c>
      <c r="E136" s="22">
        <v>1045</v>
      </c>
      <c r="F136" s="14"/>
      <c r="G136" s="14"/>
      <c r="H136" s="53">
        <v>43.707999999999998</v>
      </c>
      <c r="I136" s="53">
        <f t="shared" si="13"/>
        <v>41.825837320574159</v>
      </c>
      <c r="J136" s="53">
        <v>9.6</v>
      </c>
      <c r="K136" s="53"/>
    </row>
    <row r="137" spans="1:11" x14ac:dyDescent="0.25">
      <c r="A137" s="63"/>
      <c r="B137" s="62"/>
      <c r="C137" s="14">
        <v>13</v>
      </c>
      <c r="D137" s="22" t="s">
        <v>173</v>
      </c>
      <c r="E137" s="22">
        <v>2714.06</v>
      </c>
      <c r="F137" s="14"/>
      <c r="G137" s="14"/>
      <c r="H137" s="53">
        <v>62.31</v>
      </c>
      <c r="I137" s="53">
        <f t="shared" si="13"/>
        <v>22.958224947127185</v>
      </c>
      <c r="J137" s="53">
        <v>9.6</v>
      </c>
      <c r="K137" s="53"/>
    </row>
    <row r="138" spans="1:11" x14ac:dyDescent="0.25">
      <c r="A138" s="63"/>
      <c r="B138" s="62"/>
      <c r="C138" s="14">
        <v>14</v>
      </c>
      <c r="D138" s="22" t="s">
        <v>174</v>
      </c>
      <c r="E138" s="22">
        <v>1870</v>
      </c>
      <c r="F138" s="14"/>
      <c r="G138" s="14"/>
      <c r="H138" s="53">
        <v>37.150300000000001</v>
      </c>
      <c r="I138" s="53">
        <f t="shared" si="13"/>
        <v>19.866470588235295</v>
      </c>
      <c r="J138" s="53">
        <v>9.6</v>
      </c>
      <c r="K138" s="53"/>
    </row>
    <row r="139" spans="1:11" x14ac:dyDescent="0.25">
      <c r="A139" s="63"/>
      <c r="B139" s="62"/>
      <c r="C139" s="14">
        <v>15</v>
      </c>
      <c r="D139" s="22" t="s">
        <v>175</v>
      </c>
      <c r="E139" s="22">
        <v>1875</v>
      </c>
      <c r="F139" s="14"/>
      <c r="G139" s="14"/>
      <c r="H139" s="53">
        <v>40.265999999999998</v>
      </c>
      <c r="I139" s="53">
        <f t="shared" si="13"/>
        <v>21.475200000000001</v>
      </c>
      <c r="J139" s="53">
        <v>9.6</v>
      </c>
      <c r="K139" s="53"/>
    </row>
    <row r="140" spans="1:11" x14ac:dyDescent="0.25">
      <c r="A140" s="63"/>
      <c r="B140" s="62"/>
      <c r="C140" s="14">
        <v>16</v>
      </c>
      <c r="D140" s="22" t="s">
        <v>176</v>
      </c>
      <c r="E140" s="22">
        <v>1028.75</v>
      </c>
      <c r="F140" s="14"/>
      <c r="G140" s="14"/>
      <c r="H140" s="53">
        <v>26</v>
      </c>
      <c r="I140" s="53">
        <f t="shared" si="13"/>
        <v>25.273390036452003</v>
      </c>
      <c r="J140" s="53">
        <v>9.6</v>
      </c>
      <c r="K140" s="53"/>
    </row>
    <row r="141" spans="1:11" x14ac:dyDescent="0.25">
      <c r="A141" s="63"/>
      <c r="B141" s="62"/>
      <c r="C141" s="14">
        <v>17</v>
      </c>
      <c r="D141" s="25" t="s">
        <v>177</v>
      </c>
      <c r="E141" s="25">
        <v>562.15</v>
      </c>
      <c r="F141" s="14"/>
      <c r="G141" s="14"/>
      <c r="H141" s="53">
        <v>12</v>
      </c>
      <c r="I141" s="53">
        <f t="shared" si="13"/>
        <v>21.346615671973673</v>
      </c>
      <c r="J141" s="53">
        <v>9.6</v>
      </c>
      <c r="K141" s="53"/>
    </row>
    <row r="142" spans="1:11" x14ac:dyDescent="0.25">
      <c r="A142" s="63"/>
      <c r="B142" s="62"/>
      <c r="C142" s="14">
        <v>18</v>
      </c>
      <c r="D142" s="22" t="s">
        <v>178</v>
      </c>
      <c r="E142" s="22">
        <v>1783</v>
      </c>
      <c r="F142" s="14"/>
      <c r="G142" s="14"/>
      <c r="H142" s="53">
        <v>38</v>
      </c>
      <c r="I142" s="53">
        <f t="shared" si="13"/>
        <v>21.31239484015704</v>
      </c>
      <c r="J142" s="53">
        <v>9.6</v>
      </c>
      <c r="K142" s="53"/>
    </row>
    <row r="143" spans="1:11" x14ac:dyDescent="0.25">
      <c r="A143" s="63"/>
      <c r="B143" s="62"/>
      <c r="C143" s="14">
        <v>19</v>
      </c>
      <c r="D143" s="22" t="s">
        <v>202</v>
      </c>
      <c r="E143" s="22">
        <v>5808</v>
      </c>
      <c r="F143" s="14"/>
      <c r="G143" s="14"/>
      <c r="H143" s="53">
        <v>70.13</v>
      </c>
      <c r="I143" s="53">
        <f t="shared" si="13"/>
        <v>12.074724517906336</v>
      </c>
      <c r="J143" s="53">
        <v>9.6</v>
      </c>
      <c r="K143" s="53"/>
    </row>
    <row r="144" spans="1:11" x14ac:dyDescent="0.25">
      <c r="A144" s="63"/>
      <c r="B144" s="62"/>
      <c r="C144" s="14">
        <v>20</v>
      </c>
      <c r="D144" s="22" t="s">
        <v>179</v>
      </c>
      <c r="E144" s="22">
        <v>4728</v>
      </c>
      <c r="F144" s="14"/>
      <c r="G144" s="14"/>
      <c r="H144" s="53">
        <v>89.733999999999995</v>
      </c>
      <c r="I144" s="53">
        <f t="shared" si="13"/>
        <v>18.979272419627748</v>
      </c>
      <c r="J144" s="53">
        <v>9.6</v>
      </c>
      <c r="K144" s="53"/>
    </row>
    <row r="145" spans="1:11" x14ac:dyDescent="0.25">
      <c r="A145" s="63"/>
      <c r="B145" s="62"/>
      <c r="C145" s="14">
        <v>21</v>
      </c>
      <c r="D145" s="22" t="s">
        <v>180</v>
      </c>
      <c r="E145" s="22">
        <v>1483</v>
      </c>
      <c r="F145" s="14"/>
      <c r="G145" s="14"/>
      <c r="H145" s="53">
        <v>20.873000000000001</v>
      </c>
      <c r="I145" s="53">
        <f t="shared" si="13"/>
        <v>14.074848280512475</v>
      </c>
      <c r="J145" s="53">
        <v>9.6</v>
      </c>
      <c r="K145" s="53"/>
    </row>
    <row r="146" spans="1:11" x14ac:dyDescent="0.25">
      <c r="A146" s="63"/>
      <c r="B146" s="62"/>
      <c r="C146" s="14">
        <v>22</v>
      </c>
      <c r="D146" s="22" t="s">
        <v>181</v>
      </c>
      <c r="E146" s="22">
        <v>1374.97</v>
      </c>
      <c r="F146" s="14"/>
      <c r="G146" s="14"/>
      <c r="H146" s="53">
        <v>19</v>
      </c>
      <c r="I146" s="53">
        <f t="shared" si="13"/>
        <v>13.818483312363178</v>
      </c>
      <c r="J146" s="53">
        <v>9.6</v>
      </c>
      <c r="K146" s="53"/>
    </row>
    <row r="147" spans="1:11" x14ac:dyDescent="0.25">
      <c r="A147" s="63"/>
      <c r="B147" s="62"/>
      <c r="C147" s="14">
        <v>23</v>
      </c>
      <c r="D147" s="22" t="s">
        <v>203</v>
      </c>
      <c r="E147" s="22">
        <v>3560.39</v>
      </c>
      <c r="F147" s="14"/>
      <c r="G147" s="14"/>
      <c r="H147" s="53">
        <v>55.823599999999999</v>
      </c>
      <c r="I147" s="53">
        <f t="shared" si="13"/>
        <v>15.679068866051191</v>
      </c>
      <c r="J147" s="53">
        <v>9.6</v>
      </c>
      <c r="K147" s="53"/>
    </row>
    <row r="148" spans="1:11" x14ac:dyDescent="0.25">
      <c r="A148" s="63"/>
      <c r="B148" s="62"/>
      <c r="C148" s="14">
        <v>24</v>
      </c>
      <c r="D148" s="22" t="s">
        <v>182</v>
      </c>
      <c r="E148" s="22">
        <v>1834</v>
      </c>
      <c r="F148" s="14"/>
      <c r="G148" s="14"/>
      <c r="H148" s="53">
        <v>23.364000000000001</v>
      </c>
      <c r="I148" s="53">
        <f t="shared" si="13"/>
        <v>12.739367502726282</v>
      </c>
      <c r="J148" s="53">
        <v>9.6</v>
      </c>
      <c r="K148" s="53"/>
    </row>
    <row r="149" spans="1:11" x14ac:dyDescent="0.25">
      <c r="A149" s="63"/>
      <c r="B149" s="62"/>
      <c r="C149" s="14">
        <v>25</v>
      </c>
      <c r="D149" s="22" t="s">
        <v>183</v>
      </c>
      <c r="E149" s="22">
        <v>7490</v>
      </c>
      <c r="F149" s="14"/>
      <c r="G149" s="14"/>
      <c r="H149" s="53">
        <v>69.838999999999999</v>
      </c>
      <c r="I149" s="53">
        <f t="shared" si="13"/>
        <v>9.3242990654205613</v>
      </c>
      <c r="J149" s="53">
        <v>9.6</v>
      </c>
      <c r="K149" s="53"/>
    </row>
    <row r="150" spans="1:11" x14ac:dyDescent="0.25">
      <c r="A150" s="63"/>
      <c r="B150" s="62"/>
      <c r="C150" s="14">
        <v>26</v>
      </c>
      <c r="D150" s="22" t="s">
        <v>184</v>
      </c>
      <c r="E150" s="22">
        <v>338</v>
      </c>
      <c r="F150" s="14"/>
      <c r="G150" s="14"/>
      <c r="H150" s="53">
        <v>10.000999999999999</v>
      </c>
      <c r="I150" s="53">
        <f t="shared" si="13"/>
        <v>29.588757396449704</v>
      </c>
      <c r="J150" s="53">
        <v>9.6</v>
      </c>
      <c r="K150" s="53"/>
    </row>
    <row r="151" spans="1:11" x14ac:dyDescent="0.25">
      <c r="A151" s="63"/>
      <c r="B151" s="62"/>
      <c r="C151" s="14">
        <v>27</v>
      </c>
      <c r="D151" s="22" t="s">
        <v>185</v>
      </c>
      <c r="E151" s="22">
        <v>202.03</v>
      </c>
      <c r="F151" s="14"/>
      <c r="G151" s="14"/>
      <c r="H151" s="53">
        <v>5.4646999999999997</v>
      </c>
      <c r="I151" s="53">
        <f t="shared" si="13"/>
        <v>27.048953125773398</v>
      </c>
      <c r="J151" s="53">
        <v>9.6</v>
      </c>
      <c r="K151" s="53"/>
    </row>
    <row r="152" spans="1:11" x14ac:dyDescent="0.25">
      <c r="A152" s="63"/>
      <c r="B152" s="62"/>
      <c r="C152" s="14">
        <v>28</v>
      </c>
      <c r="D152" s="22" t="s">
        <v>186</v>
      </c>
      <c r="E152" s="22">
        <v>2413.8000000000002</v>
      </c>
      <c r="F152" s="14"/>
      <c r="G152" s="14"/>
      <c r="H152" s="53">
        <v>37.264000000000003</v>
      </c>
      <c r="I152" s="53">
        <f t="shared" si="13"/>
        <v>15.437898748860716</v>
      </c>
      <c r="J152" s="53">
        <v>9.6</v>
      </c>
      <c r="K152" s="53"/>
    </row>
    <row r="153" spans="1:11" x14ac:dyDescent="0.25">
      <c r="A153" s="63"/>
      <c r="B153" s="62"/>
      <c r="C153" s="14">
        <v>29</v>
      </c>
      <c r="D153" s="22" t="s">
        <v>187</v>
      </c>
      <c r="E153" s="22">
        <v>870.61</v>
      </c>
      <c r="F153" s="14"/>
      <c r="G153" s="14"/>
      <c r="H153" s="53">
        <v>18.335999999999999</v>
      </c>
      <c r="I153" s="53">
        <f t="shared" si="13"/>
        <v>21.061095094244262</v>
      </c>
      <c r="J153" s="53">
        <v>9.6</v>
      </c>
      <c r="K153" s="53"/>
    </row>
    <row r="154" spans="1:11" x14ac:dyDescent="0.25">
      <c r="A154" s="63"/>
      <c r="B154" s="62"/>
      <c r="C154" s="14">
        <v>30</v>
      </c>
      <c r="D154" s="22" t="s">
        <v>188</v>
      </c>
      <c r="E154" s="22">
        <v>1483</v>
      </c>
      <c r="F154" s="14"/>
      <c r="G154" s="14"/>
      <c r="H154" s="53">
        <v>39.643999999999998</v>
      </c>
      <c r="I154" s="53">
        <f t="shared" si="13"/>
        <v>26.732299393122048</v>
      </c>
      <c r="J154" s="53">
        <v>9.6</v>
      </c>
      <c r="K154" s="53"/>
    </row>
    <row r="155" spans="1:11" x14ac:dyDescent="0.25">
      <c r="A155" s="63"/>
      <c r="B155" s="62"/>
      <c r="C155" s="14">
        <v>31</v>
      </c>
      <c r="D155" s="22" t="s">
        <v>189</v>
      </c>
      <c r="E155" s="22">
        <v>656.5</v>
      </c>
      <c r="F155" s="14"/>
      <c r="G155" s="14"/>
      <c r="H155" s="53">
        <v>15.21</v>
      </c>
      <c r="I155" s="53">
        <f t="shared" si="13"/>
        <v>23.168316831683168</v>
      </c>
      <c r="J155" s="53">
        <v>9.6</v>
      </c>
      <c r="K155" s="53"/>
    </row>
    <row r="156" spans="1:11" x14ac:dyDescent="0.25">
      <c r="A156" s="63"/>
      <c r="B156" s="62"/>
      <c r="C156" s="14">
        <v>32</v>
      </c>
      <c r="D156" s="22" t="s">
        <v>190</v>
      </c>
      <c r="E156" s="22">
        <v>3315.87</v>
      </c>
      <c r="F156" s="14"/>
      <c r="G156" s="14"/>
      <c r="H156" s="53">
        <v>46.76</v>
      </c>
      <c r="I156" s="53">
        <f t="shared" si="13"/>
        <v>14.101879747999771</v>
      </c>
      <c r="J156" s="53">
        <v>9.6</v>
      </c>
      <c r="K156" s="53"/>
    </row>
    <row r="157" spans="1:11" x14ac:dyDescent="0.25">
      <c r="A157" s="63"/>
      <c r="B157" s="62"/>
      <c r="C157" s="14">
        <v>33</v>
      </c>
      <c r="D157" s="22" t="s">
        <v>191</v>
      </c>
      <c r="E157" s="22">
        <v>400</v>
      </c>
      <c r="F157" s="14"/>
      <c r="G157" s="14"/>
      <c r="H157" s="53">
        <v>8.0304000000000002</v>
      </c>
      <c r="I157" s="53">
        <f t="shared" si="13"/>
        <v>20.076000000000001</v>
      </c>
      <c r="J157" s="53">
        <v>9.6</v>
      </c>
      <c r="K157" s="53"/>
    </row>
    <row r="158" spans="1:11" x14ac:dyDescent="0.25">
      <c r="A158" s="63"/>
      <c r="B158" s="62"/>
      <c r="C158" s="14">
        <v>34</v>
      </c>
      <c r="D158" s="22" t="s">
        <v>192</v>
      </c>
      <c r="E158" s="22">
        <v>1670</v>
      </c>
      <c r="F158" s="14"/>
      <c r="G158" s="14"/>
      <c r="H158" s="53">
        <v>43.54</v>
      </c>
      <c r="I158" s="53">
        <f t="shared" si="13"/>
        <v>26.071856287425149</v>
      </c>
      <c r="J158" s="53">
        <v>9.6</v>
      </c>
      <c r="K158" s="53"/>
    </row>
    <row r="159" spans="1:11" x14ac:dyDescent="0.25">
      <c r="A159" s="63"/>
      <c r="B159" s="62"/>
      <c r="C159" s="14">
        <v>35</v>
      </c>
      <c r="D159" s="22" t="s">
        <v>193</v>
      </c>
      <c r="E159" s="22">
        <v>1867</v>
      </c>
      <c r="F159" s="14"/>
      <c r="G159" s="14"/>
      <c r="H159" s="53">
        <v>48.567</v>
      </c>
      <c r="I159" s="53">
        <f t="shared" si="13"/>
        <v>26.013390465988216</v>
      </c>
      <c r="J159" s="53">
        <v>9.6</v>
      </c>
      <c r="K159" s="53"/>
    </row>
    <row r="160" spans="1:11" x14ac:dyDescent="0.25">
      <c r="A160" s="63"/>
      <c r="B160" s="62"/>
      <c r="C160" s="14">
        <v>36</v>
      </c>
      <c r="D160" s="22" t="s">
        <v>194</v>
      </c>
      <c r="E160" s="22">
        <v>220</v>
      </c>
      <c r="F160" s="14"/>
      <c r="G160" s="14"/>
      <c r="H160" s="53">
        <v>5.7229999999999999</v>
      </c>
      <c r="I160" s="53">
        <f t="shared" si="13"/>
        <v>26.013636363636365</v>
      </c>
      <c r="J160" s="53">
        <v>9.6</v>
      </c>
      <c r="K160" s="53"/>
    </row>
    <row r="161" spans="1:11" x14ac:dyDescent="0.25">
      <c r="A161" s="63"/>
      <c r="B161" s="62"/>
      <c r="C161" s="14">
        <f>C160+1</f>
        <v>37</v>
      </c>
      <c r="D161" s="22" t="s">
        <v>195</v>
      </c>
      <c r="E161" s="22">
        <v>851</v>
      </c>
      <c r="F161" s="14"/>
      <c r="G161" s="14"/>
      <c r="H161" s="53">
        <v>13.882</v>
      </c>
      <c r="I161" s="53">
        <f t="shared" si="13"/>
        <v>16.312573443008223</v>
      </c>
      <c r="J161" s="53">
        <v>9.6</v>
      </c>
      <c r="K161" s="53"/>
    </row>
    <row r="162" spans="1:11" ht="26.25" x14ac:dyDescent="0.25">
      <c r="A162" s="63"/>
      <c r="B162" s="62"/>
      <c r="C162" s="14">
        <f t="shared" ref="C162:C164" si="14">C161+1</f>
        <v>38</v>
      </c>
      <c r="D162" s="24" t="s">
        <v>242</v>
      </c>
      <c r="E162" s="22">
        <v>1047.77</v>
      </c>
      <c r="F162" s="14"/>
      <c r="G162" s="14"/>
      <c r="H162" s="53">
        <v>22.79</v>
      </c>
      <c r="I162" s="53">
        <f t="shared" si="13"/>
        <v>21.75095679395287</v>
      </c>
      <c r="J162" s="53">
        <v>9.6</v>
      </c>
      <c r="K162" s="53"/>
    </row>
    <row r="163" spans="1:11" x14ac:dyDescent="0.25">
      <c r="A163" s="63"/>
      <c r="B163" s="62"/>
      <c r="C163" s="14">
        <f t="shared" si="14"/>
        <v>39</v>
      </c>
      <c r="D163" s="22" t="s">
        <v>196</v>
      </c>
      <c r="E163" s="22">
        <v>168.33</v>
      </c>
      <c r="F163" s="14"/>
      <c r="G163" s="14"/>
      <c r="H163" s="53">
        <v>3.5</v>
      </c>
      <c r="I163" s="53">
        <f t="shared" si="13"/>
        <v>20.792490940414659</v>
      </c>
      <c r="J163" s="53">
        <v>9.6</v>
      </c>
      <c r="K163" s="53"/>
    </row>
    <row r="164" spans="1:11" ht="26.25" x14ac:dyDescent="0.25">
      <c r="A164" s="63"/>
      <c r="B164" s="62"/>
      <c r="C164" s="14">
        <f t="shared" si="14"/>
        <v>40</v>
      </c>
      <c r="D164" s="24" t="s">
        <v>205</v>
      </c>
      <c r="E164" s="22">
        <v>2141.9899999999998</v>
      </c>
      <c r="F164" s="14"/>
      <c r="G164" s="14"/>
      <c r="H164" s="53">
        <v>40.18</v>
      </c>
      <c r="I164" s="53">
        <f t="shared" si="13"/>
        <v>18.758257508204988</v>
      </c>
      <c r="J164" s="53">
        <v>9.6</v>
      </c>
      <c r="K164" s="53"/>
    </row>
    <row r="165" spans="1:11" ht="26.25" x14ac:dyDescent="0.25">
      <c r="A165" s="63"/>
      <c r="B165" s="62"/>
      <c r="C165" s="14">
        <v>41</v>
      </c>
      <c r="D165" s="24" t="s">
        <v>204</v>
      </c>
      <c r="E165" s="22">
        <v>1097.4000000000001</v>
      </c>
      <c r="F165" s="14"/>
      <c r="G165" s="14"/>
      <c r="H165" s="53">
        <v>16.062999999999999</v>
      </c>
      <c r="I165" s="53">
        <f t="shared" si="13"/>
        <v>14.637324585383633</v>
      </c>
      <c r="J165" s="53">
        <v>9.6</v>
      </c>
      <c r="K165" s="53"/>
    </row>
    <row r="166" spans="1:11" x14ac:dyDescent="0.25">
      <c r="A166" s="63"/>
      <c r="B166" s="62"/>
      <c r="C166" s="64"/>
      <c r="D166" s="65"/>
      <c r="E166" s="65"/>
      <c r="F166" s="65"/>
      <c r="G166" s="65"/>
      <c r="H166" s="65"/>
      <c r="I166" s="30" t="s">
        <v>10</v>
      </c>
      <c r="J166" s="30" t="s">
        <v>10</v>
      </c>
      <c r="K166" s="30" t="s">
        <v>10</v>
      </c>
    </row>
    <row r="167" spans="1:11" x14ac:dyDescent="0.25">
      <c r="A167" s="63"/>
      <c r="B167" s="62"/>
      <c r="C167" s="66"/>
      <c r="D167" s="67"/>
      <c r="E167" s="67"/>
      <c r="F167" s="67"/>
      <c r="G167" s="67"/>
      <c r="H167" s="67"/>
      <c r="I167" s="40">
        <f>AVERAGE(I125:I165)</f>
        <v>21.706100990556383</v>
      </c>
      <c r="J167" s="40">
        <f>AVERAGE(J125:J165)</f>
        <v>9.6000000000000068</v>
      </c>
      <c r="K167" s="40" t="e">
        <f>AVERAGE(K125:K165)</f>
        <v>#DIV/0!</v>
      </c>
    </row>
    <row r="168" spans="1:11" x14ac:dyDescent="0.25">
      <c r="A168" s="63"/>
      <c r="B168" s="62"/>
      <c r="C168" s="68"/>
      <c r="D168" s="69"/>
      <c r="E168" s="69"/>
      <c r="F168" s="69"/>
      <c r="G168" s="69"/>
      <c r="H168" s="69"/>
      <c r="I168" s="43"/>
      <c r="J168" s="43"/>
      <c r="K168" s="43"/>
    </row>
    <row r="169" spans="1:11" x14ac:dyDescent="0.25">
      <c r="A169" s="63"/>
      <c r="B169" s="62" t="s">
        <v>210</v>
      </c>
      <c r="C169" s="14">
        <v>1</v>
      </c>
      <c r="D169" s="22" t="s">
        <v>240</v>
      </c>
      <c r="E169" s="22">
        <v>534.79999999999995</v>
      </c>
      <c r="F169" s="14"/>
      <c r="G169" s="14"/>
      <c r="H169" s="53">
        <v>20.972999999999999</v>
      </c>
      <c r="I169" s="53">
        <f>H169/E169*1000</f>
        <v>39.216529543754675</v>
      </c>
      <c r="J169" s="53">
        <v>9.6</v>
      </c>
      <c r="K169" s="53"/>
    </row>
    <row r="170" spans="1:11" x14ac:dyDescent="0.25">
      <c r="A170" s="63"/>
      <c r="B170" s="62"/>
      <c r="C170" s="14">
        <v>2</v>
      </c>
      <c r="D170" s="22" t="s">
        <v>239</v>
      </c>
      <c r="E170" s="22">
        <v>327.05</v>
      </c>
      <c r="F170" s="14"/>
      <c r="G170" s="14"/>
      <c r="H170" s="53">
        <v>10.317</v>
      </c>
      <c r="I170" s="53">
        <f t="shared" ref="I170:I171" si="15">H170/E170*1000</f>
        <v>31.545635223971871</v>
      </c>
      <c r="J170" s="53">
        <v>9.6</v>
      </c>
      <c r="K170" s="53"/>
    </row>
    <row r="171" spans="1:11" x14ac:dyDescent="0.25">
      <c r="A171" s="63"/>
      <c r="B171" s="62"/>
      <c r="C171" s="22">
        <v>3</v>
      </c>
      <c r="D171" s="22" t="s">
        <v>238</v>
      </c>
      <c r="E171" s="22">
        <v>563.66999999999996</v>
      </c>
      <c r="F171" s="22"/>
      <c r="G171" s="22"/>
      <c r="H171" s="54">
        <v>11.064</v>
      </c>
      <c r="I171" s="53">
        <f t="shared" si="15"/>
        <v>19.628506040768535</v>
      </c>
      <c r="J171" s="53">
        <v>9.6</v>
      </c>
      <c r="K171" s="53"/>
    </row>
    <row r="172" spans="1:11" x14ac:dyDescent="0.25">
      <c r="A172" s="63"/>
      <c r="B172" s="62"/>
      <c r="C172" s="70"/>
      <c r="D172" s="71"/>
      <c r="E172" s="71"/>
      <c r="F172" s="71"/>
      <c r="G172" s="71"/>
      <c r="H172" s="71"/>
      <c r="I172" s="39" t="s">
        <v>10</v>
      </c>
      <c r="J172" s="39" t="s">
        <v>10</v>
      </c>
      <c r="K172" s="39" t="s">
        <v>10</v>
      </c>
    </row>
    <row r="173" spans="1:11" x14ac:dyDescent="0.25">
      <c r="A173" s="63"/>
      <c r="B173" s="62"/>
      <c r="C173" s="72"/>
      <c r="D173" s="73"/>
      <c r="E173" s="73"/>
      <c r="F173" s="73"/>
      <c r="G173" s="73"/>
      <c r="H173" s="73"/>
      <c r="I173" s="55">
        <f>AVERAGE(I169:I171)</f>
        <v>30.130223602831695</v>
      </c>
      <c r="J173" s="55">
        <f>AVERAGE(J169:J171)</f>
        <v>9.6</v>
      </c>
      <c r="K173" s="55" t="e">
        <f>AVERAGE(K169:K171)</f>
        <v>#DIV/0!</v>
      </c>
    </row>
  </sheetData>
  <mergeCells count="22">
    <mergeCell ref="A113:A124"/>
    <mergeCell ref="B113:B124"/>
    <mergeCell ref="C122:H124"/>
    <mergeCell ref="A125:A173"/>
    <mergeCell ref="B125:B168"/>
    <mergeCell ref="C166:H168"/>
    <mergeCell ref="B169:B173"/>
    <mergeCell ref="C172:H173"/>
    <mergeCell ref="A92:A103"/>
    <mergeCell ref="B92:B103"/>
    <mergeCell ref="C101:H103"/>
    <mergeCell ref="A104:A112"/>
    <mergeCell ref="B104:B112"/>
    <mergeCell ref="C110:H112"/>
    <mergeCell ref="D1:I1"/>
    <mergeCell ref="A3:A91"/>
    <mergeCell ref="B3:B31"/>
    <mergeCell ref="C3:C4"/>
    <mergeCell ref="D3:D4"/>
    <mergeCell ref="C29:H31"/>
    <mergeCell ref="B32:B91"/>
    <mergeCell ref="C89:H9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63A1B-79B8-44A9-BA8D-F6C52A9BBD0C}">
  <dimension ref="A1:K173"/>
  <sheetViews>
    <sheetView workbookViewId="0">
      <selection activeCell="I15" sqref="I15"/>
    </sheetView>
  </sheetViews>
  <sheetFormatPr defaultRowHeight="15" x14ac:dyDescent="0.25"/>
  <cols>
    <col min="1" max="1" width="5.140625" customWidth="1"/>
    <col min="4" max="4" width="28.5703125" customWidth="1"/>
    <col min="5" max="5" width="10.140625" customWidth="1"/>
    <col min="8" max="8" width="10.5703125" customWidth="1"/>
    <col min="9" max="9" width="13" customWidth="1"/>
    <col min="10" max="10" width="13.7109375" customWidth="1"/>
    <col min="11" max="11" width="13" customWidth="1"/>
  </cols>
  <sheetData>
    <row r="1" spans="1:11" x14ac:dyDescent="0.25">
      <c r="A1" s="3"/>
      <c r="B1" s="4"/>
      <c r="C1" s="3"/>
      <c r="D1" s="74" t="s">
        <v>248</v>
      </c>
      <c r="E1" s="75"/>
      <c r="F1" s="75"/>
      <c r="G1" s="75"/>
      <c r="H1" s="75"/>
      <c r="I1" s="75"/>
    </row>
    <row r="2" spans="1:11" x14ac:dyDescent="0.25">
      <c r="A2" s="3"/>
      <c r="B2" s="3"/>
      <c r="C2" s="3"/>
      <c r="D2" s="3"/>
      <c r="E2" s="3"/>
      <c r="F2" s="3"/>
      <c r="G2" s="3"/>
      <c r="H2" s="5"/>
      <c r="I2" s="5"/>
      <c r="J2" s="5"/>
      <c r="K2" s="5"/>
    </row>
    <row r="3" spans="1:11" ht="51" x14ac:dyDescent="0.25">
      <c r="A3" s="79" t="s">
        <v>215</v>
      </c>
      <c r="B3" s="88" t="s">
        <v>208</v>
      </c>
      <c r="C3" s="90" t="s">
        <v>0</v>
      </c>
      <c r="D3" s="90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  <c r="J3" s="44" t="s">
        <v>245</v>
      </c>
      <c r="K3" s="44" t="s">
        <v>247</v>
      </c>
    </row>
    <row r="4" spans="1:11" x14ac:dyDescent="0.25">
      <c r="A4" s="80"/>
      <c r="B4" s="89"/>
      <c r="C4" s="91"/>
      <c r="D4" s="91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  <c r="J4" s="46" t="s">
        <v>244</v>
      </c>
      <c r="K4" s="46" t="s">
        <v>246</v>
      </c>
    </row>
    <row r="5" spans="1:11" x14ac:dyDescent="0.25">
      <c r="A5" s="80"/>
      <c r="B5" s="89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50">
        <v>29.28</v>
      </c>
      <c r="I5" s="50">
        <f>H5/E5*1000</f>
        <v>13.117750628334878</v>
      </c>
      <c r="J5" s="50">
        <v>8.9270999999999994</v>
      </c>
      <c r="K5" s="50">
        <f>ROUND(I5*J5*50/100,2)</f>
        <v>58.55</v>
      </c>
    </row>
    <row r="6" spans="1:11" x14ac:dyDescent="0.25">
      <c r="A6" s="80"/>
      <c r="B6" s="89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50">
        <v>16.829999999999998</v>
      </c>
      <c r="I6" s="50">
        <f t="shared" ref="I6:I12" si="0">H6/E6*1000</f>
        <v>16.303558108671012</v>
      </c>
      <c r="J6" s="50">
        <v>8.9270999999999994</v>
      </c>
      <c r="K6" s="50">
        <f t="shared" ref="K6:K27" si="1">ROUND(I6*J6*50/100,2)</f>
        <v>72.77</v>
      </c>
    </row>
    <row r="7" spans="1:11" x14ac:dyDescent="0.25">
      <c r="A7" s="80"/>
      <c r="B7" s="89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50">
        <v>12.19</v>
      </c>
      <c r="I7" s="50">
        <f t="shared" si="0"/>
        <v>13.005441160780967</v>
      </c>
      <c r="J7" s="50">
        <v>8.9270999999999994</v>
      </c>
      <c r="K7" s="50">
        <f t="shared" si="1"/>
        <v>58.05</v>
      </c>
    </row>
    <row r="8" spans="1:11" x14ac:dyDescent="0.25">
      <c r="A8" s="80"/>
      <c r="B8" s="89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50">
        <v>31.23</v>
      </c>
      <c r="I8" s="50">
        <f t="shared" si="0"/>
        <v>14.096968000830563</v>
      </c>
      <c r="J8" s="50">
        <v>8.9270999999999994</v>
      </c>
      <c r="K8" s="50">
        <f t="shared" si="1"/>
        <v>62.92</v>
      </c>
    </row>
    <row r="9" spans="1:11" x14ac:dyDescent="0.25">
      <c r="A9" s="80"/>
      <c r="B9" s="89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50">
        <v>11.15</v>
      </c>
      <c r="I9" s="50">
        <f t="shared" si="0"/>
        <v>10.694212656576703</v>
      </c>
      <c r="J9" s="50">
        <v>8.9270999999999994</v>
      </c>
      <c r="K9" s="50">
        <f t="shared" si="1"/>
        <v>47.73</v>
      </c>
    </row>
    <row r="10" spans="1:11" x14ac:dyDescent="0.25">
      <c r="A10" s="80"/>
      <c r="B10" s="89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50">
        <v>30.75</v>
      </c>
      <c r="I10" s="50">
        <f t="shared" si="0"/>
        <v>13.574780485866777</v>
      </c>
      <c r="J10" s="50">
        <v>8.9270999999999994</v>
      </c>
      <c r="K10" s="50">
        <f t="shared" si="1"/>
        <v>60.59</v>
      </c>
    </row>
    <row r="11" spans="1:11" x14ac:dyDescent="0.25">
      <c r="A11" s="80"/>
      <c r="B11" s="89"/>
      <c r="C11" s="8" t="s">
        <v>129</v>
      </c>
      <c r="D11" s="8" t="s">
        <v>27</v>
      </c>
      <c r="E11" s="11">
        <v>2283.7800000000002</v>
      </c>
      <c r="F11" s="11">
        <v>45</v>
      </c>
      <c r="G11" s="9" t="s">
        <v>243</v>
      </c>
      <c r="H11" s="11">
        <v>28.6</v>
      </c>
      <c r="I11" s="50">
        <f t="shared" si="0"/>
        <v>12.523097671404425</v>
      </c>
      <c r="J11" s="50">
        <v>8.9270999999999994</v>
      </c>
      <c r="K11" s="50">
        <f t="shared" si="1"/>
        <v>55.9</v>
      </c>
    </row>
    <row r="12" spans="1:11" x14ac:dyDescent="0.25">
      <c r="A12" s="80"/>
      <c r="B12" s="89"/>
      <c r="C12" s="8" t="s">
        <v>130</v>
      </c>
      <c r="D12" s="8" t="s">
        <v>11</v>
      </c>
      <c r="E12" s="11">
        <v>313.52999999999997</v>
      </c>
      <c r="F12" s="11">
        <v>6</v>
      </c>
      <c r="G12" s="11">
        <v>1956</v>
      </c>
      <c r="H12" s="11">
        <v>4.83</v>
      </c>
      <c r="I12" s="50">
        <f t="shared" si="0"/>
        <v>15.405224380442066</v>
      </c>
      <c r="J12" s="50">
        <v>8.9270999999999994</v>
      </c>
      <c r="K12" s="50">
        <f t="shared" si="1"/>
        <v>68.760000000000005</v>
      </c>
    </row>
    <row r="13" spans="1:11" x14ac:dyDescent="0.25">
      <c r="A13" s="80"/>
      <c r="B13" s="89"/>
      <c r="C13" s="8" t="s">
        <v>131</v>
      </c>
      <c r="D13" s="10" t="s">
        <v>83</v>
      </c>
      <c r="E13" s="11">
        <v>2033.99</v>
      </c>
      <c r="F13" s="11">
        <v>44</v>
      </c>
      <c r="G13" s="11">
        <v>1970</v>
      </c>
      <c r="H13" s="11">
        <v>20.04</v>
      </c>
      <c r="I13" s="50">
        <f>H13/E13*1000</f>
        <v>9.8525558139420557</v>
      </c>
      <c r="J13" s="50">
        <v>8.9270999999999994</v>
      </c>
      <c r="K13" s="50">
        <f t="shared" si="1"/>
        <v>43.98</v>
      </c>
    </row>
    <row r="14" spans="1:11" x14ac:dyDescent="0.25">
      <c r="A14" s="80"/>
      <c r="B14" s="89"/>
      <c r="C14" s="8" t="s">
        <v>118</v>
      </c>
      <c r="D14" s="8" t="s">
        <v>12</v>
      </c>
      <c r="E14" s="11">
        <v>1773.18</v>
      </c>
      <c r="F14" s="11">
        <v>38</v>
      </c>
      <c r="G14" s="11">
        <v>1972</v>
      </c>
      <c r="H14" s="11">
        <v>18.940000000000001</v>
      </c>
      <c r="I14" s="50">
        <f t="shared" ref="I14:I27" si="2">H14/E14*1000</f>
        <v>10.681374705331665</v>
      </c>
      <c r="J14" s="50">
        <v>8.9270999999999994</v>
      </c>
      <c r="K14" s="50">
        <f t="shared" si="1"/>
        <v>47.68</v>
      </c>
    </row>
    <row r="15" spans="1:11" x14ac:dyDescent="0.25">
      <c r="A15" s="80"/>
      <c r="B15" s="89"/>
      <c r="C15" s="8" t="s">
        <v>132</v>
      </c>
      <c r="D15" s="8" t="s">
        <v>13</v>
      </c>
      <c r="E15" s="11">
        <v>681.36</v>
      </c>
      <c r="F15" s="11">
        <v>10</v>
      </c>
      <c r="G15" s="11">
        <v>1984</v>
      </c>
      <c r="H15" s="11">
        <v>9.75</v>
      </c>
      <c r="I15" s="50">
        <f t="shared" si="2"/>
        <v>14.309616061993658</v>
      </c>
      <c r="J15" s="50">
        <v>8.9270999999999994</v>
      </c>
      <c r="K15" s="50">
        <f t="shared" si="1"/>
        <v>63.87</v>
      </c>
    </row>
    <row r="16" spans="1:11" x14ac:dyDescent="0.25">
      <c r="A16" s="80"/>
      <c r="B16" s="89"/>
      <c r="C16" s="8" t="s">
        <v>133</v>
      </c>
      <c r="D16" s="10" t="s">
        <v>21</v>
      </c>
      <c r="E16" s="11">
        <v>981.25</v>
      </c>
      <c r="F16" s="11">
        <v>19</v>
      </c>
      <c r="G16" s="11">
        <v>1984</v>
      </c>
      <c r="H16" s="11">
        <v>11.84</v>
      </c>
      <c r="I16" s="50">
        <f t="shared" si="2"/>
        <v>12.06624203821656</v>
      </c>
      <c r="J16" s="50">
        <v>8.9270999999999994</v>
      </c>
      <c r="K16" s="50">
        <f t="shared" si="1"/>
        <v>53.86</v>
      </c>
    </row>
    <row r="17" spans="1:11" x14ac:dyDescent="0.25">
      <c r="A17" s="80"/>
      <c r="B17" s="89"/>
      <c r="C17" s="8" t="s">
        <v>134</v>
      </c>
      <c r="D17" s="10" t="s">
        <v>22</v>
      </c>
      <c r="E17" s="11">
        <v>1075.26</v>
      </c>
      <c r="F17" s="11">
        <v>20</v>
      </c>
      <c r="G17" s="11">
        <v>1984</v>
      </c>
      <c r="H17" s="11">
        <v>12.65</v>
      </c>
      <c r="I17" s="50">
        <f t="shared" si="2"/>
        <v>11.764596469691051</v>
      </c>
      <c r="J17" s="50">
        <v>8.9270999999999994</v>
      </c>
      <c r="K17" s="50">
        <f t="shared" si="1"/>
        <v>52.51</v>
      </c>
    </row>
    <row r="18" spans="1:11" x14ac:dyDescent="0.25">
      <c r="A18" s="80"/>
      <c r="B18" s="89"/>
      <c r="C18" s="8" t="s">
        <v>135</v>
      </c>
      <c r="D18" s="10" t="s">
        <v>23</v>
      </c>
      <c r="E18" s="11">
        <v>1056.31</v>
      </c>
      <c r="F18" s="11">
        <v>20</v>
      </c>
      <c r="G18" s="11">
        <v>1984</v>
      </c>
      <c r="H18" s="11">
        <v>16.77</v>
      </c>
      <c r="I18" s="50">
        <f t="shared" si="2"/>
        <v>15.87602124376367</v>
      </c>
      <c r="J18" s="50">
        <v>8.9270999999999994</v>
      </c>
      <c r="K18" s="50">
        <f t="shared" si="1"/>
        <v>70.86</v>
      </c>
    </row>
    <row r="19" spans="1:11" x14ac:dyDescent="0.25">
      <c r="A19" s="80"/>
      <c r="B19" s="89"/>
      <c r="C19" s="8" t="s">
        <v>136</v>
      </c>
      <c r="D19" s="8" t="s">
        <v>14</v>
      </c>
      <c r="E19" s="11">
        <v>360.62</v>
      </c>
      <c r="F19" s="11">
        <v>8</v>
      </c>
      <c r="G19" s="11">
        <v>1966</v>
      </c>
      <c r="H19" s="11">
        <v>3.88</v>
      </c>
      <c r="I19" s="50">
        <f t="shared" si="2"/>
        <v>10.759247961843492</v>
      </c>
      <c r="J19" s="50">
        <v>8.9270999999999994</v>
      </c>
      <c r="K19" s="50">
        <f t="shared" si="1"/>
        <v>48.02</v>
      </c>
    </row>
    <row r="20" spans="1:11" x14ac:dyDescent="0.25">
      <c r="A20" s="80"/>
      <c r="B20" s="89"/>
      <c r="C20" s="8" t="s">
        <v>137</v>
      </c>
      <c r="D20" s="8" t="s">
        <v>24</v>
      </c>
      <c r="E20" s="11">
        <v>1597.34</v>
      </c>
      <c r="F20" s="11">
        <v>31</v>
      </c>
      <c r="G20" s="11">
        <v>1980</v>
      </c>
      <c r="H20" s="11">
        <v>17.79</v>
      </c>
      <c r="I20" s="50">
        <f t="shared" si="2"/>
        <v>11.137265704233288</v>
      </c>
      <c r="J20" s="50">
        <v>8.9270999999999994</v>
      </c>
      <c r="K20" s="50">
        <f t="shared" si="1"/>
        <v>49.71</v>
      </c>
    </row>
    <row r="21" spans="1:11" x14ac:dyDescent="0.25">
      <c r="A21" s="80"/>
      <c r="B21" s="89"/>
      <c r="C21" s="8" t="s">
        <v>138</v>
      </c>
      <c r="D21" s="18" t="s">
        <v>24</v>
      </c>
      <c r="E21" s="17">
        <v>1516.81</v>
      </c>
      <c r="F21" s="17">
        <v>30</v>
      </c>
      <c r="G21" s="17">
        <v>1980</v>
      </c>
      <c r="H21" s="17">
        <v>16.47</v>
      </c>
      <c r="I21" s="50">
        <f t="shared" si="2"/>
        <v>10.858314488960383</v>
      </c>
      <c r="J21" s="50">
        <v>8.9270999999999994</v>
      </c>
      <c r="K21" s="50">
        <f t="shared" si="1"/>
        <v>48.47</v>
      </c>
    </row>
    <row r="22" spans="1:11" x14ac:dyDescent="0.25">
      <c r="A22" s="80"/>
      <c r="B22" s="89"/>
      <c r="C22" s="8" t="s">
        <v>139</v>
      </c>
      <c r="D22" s="8" t="s">
        <v>25</v>
      </c>
      <c r="E22" s="11">
        <v>2296.7600000000002</v>
      </c>
      <c r="F22" s="11">
        <v>45</v>
      </c>
      <c r="G22" s="11">
        <v>1980</v>
      </c>
      <c r="H22" s="11">
        <v>29.16</v>
      </c>
      <c r="I22" s="50">
        <f t="shared" si="2"/>
        <v>12.696145875058777</v>
      </c>
      <c r="J22" s="50">
        <v>8.9270999999999994</v>
      </c>
      <c r="K22" s="50">
        <f t="shared" si="1"/>
        <v>56.67</v>
      </c>
    </row>
    <row r="23" spans="1:11" x14ac:dyDescent="0.25">
      <c r="A23" s="80"/>
      <c r="B23" s="89"/>
      <c r="C23" s="8" t="s">
        <v>140</v>
      </c>
      <c r="D23" s="8" t="s">
        <v>26</v>
      </c>
      <c r="E23" s="11">
        <v>2570.59</v>
      </c>
      <c r="F23" s="11">
        <v>50</v>
      </c>
      <c r="G23" s="11">
        <v>1975</v>
      </c>
      <c r="H23" s="11">
        <v>34.729999999999997</v>
      </c>
      <c r="I23" s="50">
        <f t="shared" si="2"/>
        <v>13.510517040834982</v>
      </c>
      <c r="J23" s="50">
        <v>8.9270999999999994</v>
      </c>
      <c r="K23" s="50">
        <f t="shared" si="1"/>
        <v>60.3</v>
      </c>
    </row>
    <row r="24" spans="1:11" x14ac:dyDescent="0.25">
      <c r="A24" s="80"/>
      <c r="B24" s="89"/>
      <c r="C24" s="8" t="s">
        <v>102</v>
      </c>
      <c r="D24" s="10" t="s">
        <v>55</v>
      </c>
      <c r="E24" s="11">
        <v>513.42999999999995</v>
      </c>
      <c r="F24" s="11">
        <v>9</v>
      </c>
      <c r="G24" s="11">
        <v>1990</v>
      </c>
      <c r="H24" s="11">
        <v>4.42</v>
      </c>
      <c r="I24" s="50">
        <f t="shared" si="2"/>
        <v>8.6087684786631105</v>
      </c>
      <c r="J24" s="50">
        <v>8.9270999999999994</v>
      </c>
      <c r="K24" s="50">
        <f t="shared" si="1"/>
        <v>38.43</v>
      </c>
    </row>
    <row r="25" spans="1:11" x14ac:dyDescent="0.25">
      <c r="A25" s="80"/>
      <c r="B25" s="89"/>
      <c r="C25" s="8" t="s">
        <v>235</v>
      </c>
      <c r="D25" s="10" t="s">
        <v>67</v>
      </c>
      <c r="E25" s="11">
        <v>827.36</v>
      </c>
      <c r="F25" s="11">
        <v>17</v>
      </c>
      <c r="G25" s="11">
        <v>1972</v>
      </c>
      <c r="H25" s="11">
        <v>13.73</v>
      </c>
      <c r="I25" s="50">
        <f t="shared" si="2"/>
        <v>16.594952620382905</v>
      </c>
      <c r="J25" s="50">
        <v>8.9270999999999994</v>
      </c>
      <c r="K25" s="50">
        <f t="shared" si="1"/>
        <v>74.069999999999993</v>
      </c>
    </row>
    <row r="26" spans="1:11" x14ac:dyDescent="0.25">
      <c r="A26" s="80"/>
      <c r="B26" s="89"/>
      <c r="C26" s="8" t="s">
        <v>106</v>
      </c>
      <c r="D26" s="10" t="s">
        <v>67</v>
      </c>
      <c r="E26" s="11">
        <v>899.46</v>
      </c>
      <c r="F26" s="11">
        <v>19</v>
      </c>
      <c r="G26" s="11">
        <v>1972</v>
      </c>
      <c r="H26" s="11">
        <v>10.52</v>
      </c>
      <c r="I26" s="50">
        <f t="shared" si="2"/>
        <v>11.695906432748536</v>
      </c>
      <c r="J26" s="50">
        <v>8.9270999999999994</v>
      </c>
      <c r="K26" s="50">
        <f t="shared" si="1"/>
        <v>52.21</v>
      </c>
    </row>
    <row r="27" spans="1:11" x14ac:dyDescent="0.25">
      <c r="A27" s="80"/>
      <c r="B27" s="89"/>
      <c r="C27" s="8" t="s">
        <v>236</v>
      </c>
      <c r="D27" s="10" t="s">
        <v>67</v>
      </c>
      <c r="E27" s="11">
        <v>948.51</v>
      </c>
      <c r="F27" s="11">
        <v>20</v>
      </c>
      <c r="G27" s="11">
        <v>1972</v>
      </c>
      <c r="H27" s="11">
        <v>11.71</v>
      </c>
      <c r="I27" s="50">
        <f t="shared" si="2"/>
        <v>12.345679012345681</v>
      </c>
      <c r="J27" s="50">
        <v>8.9270999999999994</v>
      </c>
      <c r="K27" s="50">
        <f t="shared" si="1"/>
        <v>55.11</v>
      </c>
    </row>
    <row r="28" spans="1:11" x14ac:dyDescent="0.25">
      <c r="A28" s="80"/>
      <c r="B28" s="89"/>
      <c r="C28" s="8"/>
      <c r="D28" s="10"/>
      <c r="E28" s="11"/>
      <c r="F28" s="11"/>
      <c r="G28" s="11"/>
      <c r="H28" s="11"/>
      <c r="I28" s="50"/>
      <c r="J28" s="50"/>
      <c r="K28" s="50"/>
    </row>
    <row r="29" spans="1:11" x14ac:dyDescent="0.25">
      <c r="A29" s="80"/>
      <c r="B29" s="89"/>
      <c r="C29" s="98"/>
      <c r="D29" s="99"/>
      <c r="E29" s="99"/>
      <c r="F29" s="99"/>
      <c r="G29" s="99"/>
      <c r="H29" s="99"/>
      <c r="I29" s="35" t="s">
        <v>10</v>
      </c>
      <c r="J29" s="35" t="s">
        <v>10</v>
      </c>
      <c r="K29" s="35" t="s">
        <v>10</v>
      </c>
    </row>
    <row r="30" spans="1:11" x14ac:dyDescent="0.25">
      <c r="A30" s="80"/>
      <c r="B30" s="89"/>
      <c r="C30" s="100"/>
      <c r="D30" s="101"/>
      <c r="E30" s="101"/>
      <c r="F30" s="101"/>
      <c r="G30" s="101"/>
      <c r="H30" s="101"/>
      <c r="I30" s="36">
        <f>AVERAGE(I5:I24)</f>
        <v>12.542084948772006</v>
      </c>
      <c r="J30" s="36">
        <f>AVERAGE(J5:J24)</f>
        <v>8.9270999999999976</v>
      </c>
      <c r="K30" s="36">
        <f>AVERAGE(K5:K24)</f>
        <v>55.981500000000004</v>
      </c>
    </row>
    <row r="31" spans="1:11" x14ac:dyDescent="0.25">
      <c r="A31" s="80"/>
      <c r="B31" s="89"/>
      <c r="C31" s="102"/>
      <c r="D31" s="103"/>
      <c r="E31" s="103"/>
      <c r="F31" s="103"/>
      <c r="G31" s="103"/>
      <c r="H31" s="103"/>
      <c r="I31" s="37"/>
      <c r="J31" s="37"/>
      <c r="K31" s="37"/>
    </row>
    <row r="32" spans="1:11" x14ac:dyDescent="0.25">
      <c r="A32" s="80"/>
      <c r="B32" s="61" t="s">
        <v>209</v>
      </c>
      <c r="C32" s="47">
        <v>24</v>
      </c>
      <c r="D32" s="21" t="s">
        <v>28</v>
      </c>
      <c r="E32" s="20">
        <v>1575.91</v>
      </c>
      <c r="F32" s="20">
        <v>30</v>
      </c>
      <c r="G32" s="20">
        <v>1989</v>
      </c>
      <c r="H32" s="52">
        <v>31.92</v>
      </c>
      <c r="I32" s="51">
        <f t="shared" ref="I32:I33" si="3">H32/E32*1000</f>
        <v>20.254963798694089</v>
      </c>
      <c r="J32" s="51">
        <v>8.9270999999999994</v>
      </c>
      <c r="K32" s="48">
        <f>ROUND(I32*J32*50/100,2)</f>
        <v>90.41</v>
      </c>
    </row>
    <row r="33" spans="1:11" x14ac:dyDescent="0.25">
      <c r="A33" s="80"/>
      <c r="B33" s="61"/>
      <c r="C33" s="47">
        <f>SUM(C32+1)</f>
        <v>25</v>
      </c>
      <c r="D33" s="1" t="s">
        <v>29</v>
      </c>
      <c r="E33" s="2">
        <v>1032.3699999999999</v>
      </c>
      <c r="F33" s="2">
        <v>20</v>
      </c>
      <c r="G33" s="2">
        <v>1987</v>
      </c>
      <c r="H33" s="51">
        <v>14.25</v>
      </c>
      <c r="I33" s="51">
        <f t="shared" si="3"/>
        <v>13.803190716506681</v>
      </c>
      <c r="J33" s="51">
        <v>8.9270999999999994</v>
      </c>
      <c r="K33" s="48">
        <f t="shared" ref="K33:K88" si="4">ROUND(I33*J33*50/100,2)</f>
        <v>61.61</v>
      </c>
    </row>
    <row r="34" spans="1:11" x14ac:dyDescent="0.25">
      <c r="A34" s="80"/>
      <c r="B34" s="61"/>
      <c r="C34" s="47">
        <f t="shared" ref="C34:C88" si="5">SUM(C33+1)</f>
        <v>26</v>
      </c>
      <c r="D34" s="1" t="s">
        <v>223</v>
      </c>
      <c r="E34" s="2">
        <v>1593.23</v>
      </c>
      <c r="F34" s="2">
        <v>30</v>
      </c>
      <c r="G34" s="2">
        <v>1989</v>
      </c>
      <c r="H34" s="51">
        <v>26.841999999999999</v>
      </c>
      <c r="I34" s="51">
        <f>H34/E34*1000</f>
        <v>16.847536137280866</v>
      </c>
      <c r="J34" s="51">
        <v>8.9270999999999994</v>
      </c>
      <c r="K34" s="48">
        <f t="shared" si="4"/>
        <v>75.2</v>
      </c>
    </row>
    <row r="35" spans="1:11" x14ac:dyDescent="0.25">
      <c r="A35" s="80"/>
      <c r="B35" s="61"/>
      <c r="C35" s="47">
        <f t="shared" si="5"/>
        <v>27</v>
      </c>
      <c r="D35" s="1" t="s">
        <v>30</v>
      </c>
      <c r="E35" s="2">
        <v>1210.54</v>
      </c>
      <c r="F35" s="2">
        <v>23</v>
      </c>
      <c r="G35" s="2">
        <v>1991</v>
      </c>
      <c r="H35" s="51">
        <v>25.32</v>
      </c>
      <c r="I35" s="51">
        <f t="shared" ref="I35:I88" si="6">H35/E35*1000</f>
        <v>20.91628529416624</v>
      </c>
      <c r="J35" s="51">
        <v>8.9270999999999994</v>
      </c>
      <c r="K35" s="48">
        <f t="shared" si="4"/>
        <v>93.36</v>
      </c>
    </row>
    <row r="36" spans="1:11" x14ac:dyDescent="0.25">
      <c r="A36" s="80"/>
      <c r="B36" s="61"/>
      <c r="C36" s="47">
        <f t="shared" si="5"/>
        <v>28</v>
      </c>
      <c r="D36" s="1" t="s">
        <v>31</v>
      </c>
      <c r="E36" s="2">
        <v>1053.6300000000001</v>
      </c>
      <c r="F36" s="2">
        <v>20</v>
      </c>
      <c r="G36" s="2">
        <v>1985</v>
      </c>
      <c r="H36" s="51">
        <v>20.59</v>
      </c>
      <c r="I36" s="51">
        <f t="shared" si="6"/>
        <v>19.541964446722282</v>
      </c>
      <c r="J36" s="51">
        <v>8.9270999999999994</v>
      </c>
      <c r="K36" s="48">
        <f t="shared" si="4"/>
        <v>87.23</v>
      </c>
    </row>
    <row r="37" spans="1:11" x14ac:dyDescent="0.25">
      <c r="A37" s="80"/>
      <c r="B37" s="61"/>
      <c r="C37" s="47">
        <f t="shared" si="5"/>
        <v>29</v>
      </c>
      <c r="D37" s="1" t="s">
        <v>85</v>
      </c>
      <c r="E37" s="2">
        <v>2478.85</v>
      </c>
      <c r="F37" s="2">
        <v>49</v>
      </c>
      <c r="G37" s="2">
        <v>1974</v>
      </c>
      <c r="H37" s="51">
        <v>42.05</v>
      </c>
      <c r="I37" s="51">
        <f t="shared" si="6"/>
        <v>16.963511305645763</v>
      </c>
      <c r="J37" s="51">
        <v>8.9270999999999994</v>
      </c>
      <c r="K37" s="48">
        <f t="shared" si="4"/>
        <v>75.72</v>
      </c>
    </row>
    <row r="38" spans="1:11" x14ac:dyDescent="0.25">
      <c r="A38" s="80"/>
      <c r="B38" s="61"/>
      <c r="C38" s="47">
        <f t="shared" si="5"/>
        <v>30</v>
      </c>
      <c r="D38" s="1" t="s">
        <v>32</v>
      </c>
      <c r="E38" s="2">
        <v>105.74</v>
      </c>
      <c r="F38" s="2">
        <v>4</v>
      </c>
      <c r="G38" s="2">
        <v>1970</v>
      </c>
      <c r="H38" s="51">
        <v>2.5</v>
      </c>
      <c r="I38" s="51">
        <f t="shared" si="6"/>
        <v>23.642897673538869</v>
      </c>
      <c r="J38" s="51">
        <v>8.9270999999999994</v>
      </c>
      <c r="K38" s="48">
        <f t="shared" si="4"/>
        <v>105.53</v>
      </c>
    </row>
    <row r="39" spans="1:11" x14ac:dyDescent="0.25">
      <c r="A39" s="80"/>
      <c r="B39" s="61"/>
      <c r="C39" s="47">
        <f t="shared" si="5"/>
        <v>31</v>
      </c>
      <c r="D39" s="1" t="s">
        <v>33</v>
      </c>
      <c r="E39" s="2">
        <v>1138.44</v>
      </c>
      <c r="F39" s="2">
        <v>23</v>
      </c>
      <c r="G39" s="2">
        <v>1991</v>
      </c>
      <c r="H39" s="51">
        <v>23.14</v>
      </c>
      <c r="I39" s="51">
        <f t="shared" si="6"/>
        <v>20.326060222760969</v>
      </c>
      <c r="J39" s="51">
        <v>8.9270999999999994</v>
      </c>
      <c r="K39" s="48">
        <f t="shared" si="4"/>
        <v>90.73</v>
      </c>
    </row>
    <row r="40" spans="1:11" x14ac:dyDescent="0.25">
      <c r="A40" s="80"/>
      <c r="B40" s="61"/>
      <c r="C40" s="47">
        <f t="shared" si="5"/>
        <v>32</v>
      </c>
      <c r="D40" s="1" t="s">
        <v>34</v>
      </c>
      <c r="E40" s="2">
        <v>1032.8900000000001</v>
      </c>
      <c r="F40" s="2">
        <v>20</v>
      </c>
      <c r="G40" s="2">
        <v>1975</v>
      </c>
      <c r="H40" s="51">
        <v>18.170000000000002</v>
      </c>
      <c r="I40" s="51">
        <f t="shared" si="6"/>
        <v>17.591418253637851</v>
      </c>
      <c r="J40" s="51">
        <v>8.9270999999999994</v>
      </c>
      <c r="K40" s="48">
        <f t="shared" si="4"/>
        <v>78.52</v>
      </c>
    </row>
    <row r="41" spans="1:11" x14ac:dyDescent="0.25">
      <c r="A41" s="80"/>
      <c r="B41" s="61"/>
      <c r="C41" s="47">
        <f t="shared" si="5"/>
        <v>33</v>
      </c>
      <c r="D41" s="1" t="s">
        <v>35</v>
      </c>
      <c r="E41" s="2">
        <v>1601.08</v>
      </c>
      <c r="F41" s="2">
        <v>31</v>
      </c>
      <c r="G41" s="2">
        <v>1989</v>
      </c>
      <c r="H41" s="51">
        <v>28.79</v>
      </c>
      <c r="I41" s="51">
        <f t="shared" si="6"/>
        <v>17.981612411622155</v>
      </c>
      <c r="J41" s="51">
        <v>8.9270999999999994</v>
      </c>
      <c r="K41" s="48">
        <f t="shared" si="4"/>
        <v>80.260000000000005</v>
      </c>
    </row>
    <row r="42" spans="1:11" x14ac:dyDescent="0.25">
      <c r="A42" s="80"/>
      <c r="B42" s="61"/>
      <c r="C42" s="47">
        <f t="shared" si="5"/>
        <v>34</v>
      </c>
      <c r="D42" s="1" t="s">
        <v>84</v>
      </c>
      <c r="E42" s="2">
        <v>956.36</v>
      </c>
      <c r="F42" s="2">
        <v>23</v>
      </c>
      <c r="G42" s="2">
        <v>1964</v>
      </c>
      <c r="H42" s="51">
        <v>22.24</v>
      </c>
      <c r="I42" s="51">
        <f t="shared" si="6"/>
        <v>23.254841273160732</v>
      </c>
      <c r="J42" s="51">
        <v>8.9270999999999994</v>
      </c>
      <c r="K42" s="48">
        <f t="shared" si="4"/>
        <v>103.8</v>
      </c>
    </row>
    <row r="43" spans="1:11" x14ac:dyDescent="0.25">
      <c r="A43" s="80"/>
      <c r="B43" s="61"/>
      <c r="C43" s="47">
        <f t="shared" si="5"/>
        <v>35</v>
      </c>
      <c r="D43" s="1" t="s">
        <v>36</v>
      </c>
      <c r="E43" s="2">
        <v>1599.16</v>
      </c>
      <c r="F43" s="2">
        <v>30</v>
      </c>
      <c r="G43" s="2">
        <v>1989</v>
      </c>
      <c r="H43" s="51">
        <v>27.58</v>
      </c>
      <c r="I43" s="51">
        <f t="shared" si="6"/>
        <v>17.246554441081564</v>
      </c>
      <c r="J43" s="51">
        <v>8.9270999999999994</v>
      </c>
      <c r="K43" s="48">
        <f t="shared" si="4"/>
        <v>76.98</v>
      </c>
    </row>
    <row r="44" spans="1:11" x14ac:dyDescent="0.25">
      <c r="A44" s="80"/>
      <c r="B44" s="61"/>
      <c r="C44" s="47">
        <f t="shared" si="5"/>
        <v>36</v>
      </c>
      <c r="D44" s="1" t="s">
        <v>37</v>
      </c>
      <c r="E44" s="2">
        <v>1605.29</v>
      </c>
      <c r="F44" s="2">
        <v>30</v>
      </c>
      <c r="G44" s="2">
        <v>1989</v>
      </c>
      <c r="H44" s="51">
        <v>22.26</v>
      </c>
      <c r="I44" s="51">
        <f t="shared" si="6"/>
        <v>13.866653377271398</v>
      </c>
      <c r="J44" s="51">
        <v>8.9270999999999994</v>
      </c>
      <c r="K44" s="48">
        <f t="shared" si="4"/>
        <v>61.89</v>
      </c>
    </row>
    <row r="45" spans="1:11" x14ac:dyDescent="0.25">
      <c r="A45" s="80"/>
      <c r="B45" s="61"/>
      <c r="C45" s="47">
        <f t="shared" si="5"/>
        <v>37</v>
      </c>
      <c r="D45" s="1" t="s">
        <v>38</v>
      </c>
      <c r="E45" s="2">
        <v>1596.54</v>
      </c>
      <c r="F45" s="2">
        <v>30</v>
      </c>
      <c r="G45" s="2">
        <v>1993</v>
      </c>
      <c r="H45" s="51">
        <v>29.5</v>
      </c>
      <c r="I45" s="51">
        <f t="shared" si="6"/>
        <v>18.477457501847745</v>
      </c>
      <c r="J45" s="51">
        <v>8.9270999999999994</v>
      </c>
      <c r="K45" s="48">
        <f t="shared" si="4"/>
        <v>82.48</v>
      </c>
    </row>
    <row r="46" spans="1:11" x14ac:dyDescent="0.25">
      <c r="A46" s="80"/>
      <c r="B46" s="61"/>
      <c r="C46" s="47">
        <f t="shared" si="5"/>
        <v>38</v>
      </c>
      <c r="D46" s="1" t="s">
        <v>44</v>
      </c>
      <c r="E46" s="2">
        <v>1614.93</v>
      </c>
      <c r="F46" s="2">
        <v>30</v>
      </c>
      <c r="G46" s="2">
        <v>1993</v>
      </c>
      <c r="H46" s="51">
        <v>30.55</v>
      </c>
      <c r="I46" s="51">
        <f t="shared" si="6"/>
        <v>18.91722861052801</v>
      </c>
      <c r="J46" s="51">
        <v>8.9270999999999994</v>
      </c>
      <c r="K46" s="48">
        <f t="shared" si="4"/>
        <v>84.44</v>
      </c>
    </row>
    <row r="47" spans="1:11" x14ac:dyDescent="0.25">
      <c r="A47" s="80"/>
      <c r="B47" s="61"/>
      <c r="C47" s="47">
        <f t="shared" si="5"/>
        <v>39</v>
      </c>
      <c r="D47" s="1" t="s">
        <v>222</v>
      </c>
      <c r="E47" s="2">
        <v>1614.98</v>
      </c>
      <c r="F47" s="2">
        <v>25</v>
      </c>
      <c r="G47" s="2"/>
      <c r="H47" s="51">
        <v>25.225999999999999</v>
      </c>
      <c r="I47" s="51">
        <f t="shared" si="6"/>
        <v>15.620007678113661</v>
      </c>
      <c r="J47" s="51">
        <v>8.9270999999999994</v>
      </c>
      <c r="K47" s="48">
        <f t="shared" si="4"/>
        <v>69.72</v>
      </c>
    </row>
    <row r="48" spans="1:11" x14ac:dyDescent="0.25">
      <c r="A48" s="80"/>
      <c r="B48" s="61"/>
      <c r="C48" s="47">
        <f t="shared" si="5"/>
        <v>40</v>
      </c>
      <c r="D48" s="1" t="s">
        <v>39</v>
      </c>
      <c r="E48" s="2">
        <v>1521.2</v>
      </c>
      <c r="F48" s="2">
        <v>29</v>
      </c>
      <c r="G48" s="2">
        <v>1982</v>
      </c>
      <c r="H48" s="51">
        <v>31.27</v>
      </c>
      <c r="I48" s="51">
        <f t="shared" si="6"/>
        <v>20.556139889560871</v>
      </c>
      <c r="J48" s="51">
        <v>8.9270999999999994</v>
      </c>
      <c r="K48" s="48">
        <f t="shared" si="4"/>
        <v>91.75</v>
      </c>
    </row>
    <row r="49" spans="1:11" x14ac:dyDescent="0.25">
      <c r="A49" s="80"/>
      <c r="B49" s="61"/>
      <c r="C49" s="47">
        <f t="shared" si="5"/>
        <v>41</v>
      </c>
      <c r="D49" s="1" t="s">
        <v>39</v>
      </c>
      <c r="E49" s="2">
        <v>1604.48</v>
      </c>
      <c r="F49" s="2">
        <v>30</v>
      </c>
      <c r="G49" s="2">
        <v>1982</v>
      </c>
      <c r="H49" s="51">
        <v>30.35</v>
      </c>
      <c r="I49" s="51">
        <f t="shared" si="6"/>
        <v>18.915785799760673</v>
      </c>
      <c r="J49" s="51">
        <v>8.9270999999999994</v>
      </c>
      <c r="K49" s="48">
        <f t="shared" si="4"/>
        <v>84.43</v>
      </c>
    </row>
    <row r="50" spans="1:11" x14ac:dyDescent="0.25">
      <c r="A50" s="80"/>
      <c r="B50" s="61"/>
      <c r="C50" s="47">
        <f t="shared" si="5"/>
        <v>42</v>
      </c>
      <c r="D50" s="1" t="s">
        <v>40</v>
      </c>
      <c r="E50" s="2">
        <v>1084.2</v>
      </c>
      <c r="F50" s="2">
        <v>20</v>
      </c>
      <c r="G50" s="2">
        <v>1991</v>
      </c>
      <c r="H50" s="51">
        <v>22.28</v>
      </c>
      <c r="I50" s="51">
        <f t="shared" si="6"/>
        <v>20.549714074893931</v>
      </c>
      <c r="J50" s="51">
        <v>8.9270999999999994</v>
      </c>
      <c r="K50" s="48">
        <f t="shared" si="4"/>
        <v>91.72</v>
      </c>
    </row>
    <row r="51" spans="1:11" x14ac:dyDescent="0.25">
      <c r="A51" s="80"/>
      <c r="B51" s="61"/>
      <c r="C51" s="47">
        <f t="shared" si="5"/>
        <v>43</v>
      </c>
      <c r="D51" s="1" t="s">
        <v>41</v>
      </c>
      <c r="E51" s="2">
        <v>1566.24</v>
      </c>
      <c r="F51" s="2">
        <v>30</v>
      </c>
      <c r="G51" s="2">
        <v>1992</v>
      </c>
      <c r="H51" s="51">
        <v>27.47</v>
      </c>
      <c r="I51" s="51">
        <f t="shared" si="6"/>
        <v>17.53881908264378</v>
      </c>
      <c r="J51" s="51">
        <v>8.9270999999999994</v>
      </c>
      <c r="K51" s="48">
        <f t="shared" si="4"/>
        <v>78.290000000000006</v>
      </c>
    </row>
    <row r="52" spans="1:11" x14ac:dyDescent="0.25">
      <c r="A52" s="80"/>
      <c r="B52" s="61"/>
      <c r="C52" s="47">
        <f t="shared" si="5"/>
        <v>44</v>
      </c>
      <c r="D52" s="1" t="s">
        <v>42</v>
      </c>
      <c r="E52" s="2">
        <v>1052.24</v>
      </c>
      <c r="F52" s="2">
        <v>20</v>
      </c>
      <c r="G52" s="2">
        <v>1984</v>
      </c>
      <c r="H52" s="51">
        <v>15.25</v>
      </c>
      <c r="I52" s="51">
        <f t="shared" si="6"/>
        <v>14.492891355584277</v>
      </c>
      <c r="J52" s="51">
        <v>8.9270999999999994</v>
      </c>
      <c r="K52" s="48">
        <f t="shared" si="4"/>
        <v>64.69</v>
      </c>
    </row>
    <row r="53" spans="1:11" x14ac:dyDescent="0.25">
      <c r="A53" s="80"/>
      <c r="B53" s="61"/>
      <c r="C53" s="47">
        <f t="shared" si="5"/>
        <v>45</v>
      </c>
      <c r="D53" s="1" t="s">
        <v>43</v>
      </c>
      <c r="E53" s="2">
        <v>1796.48</v>
      </c>
      <c r="F53" s="2">
        <v>32</v>
      </c>
      <c r="G53" s="2">
        <v>1980</v>
      </c>
      <c r="H53" s="51">
        <v>26.65</v>
      </c>
      <c r="I53" s="51">
        <f t="shared" si="6"/>
        <v>14.834565372283576</v>
      </c>
      <c r="J53" s="51">
        <v>8.9270999999999994</v>
      </c>
      <c r="K53" s="48">
        <f t="shared" si="4"/>
        <v>66.209999999999994</v>
      </c>
    </row>
    <row r="54" spans="1:11" x14ac:dyDescent="0.25">
      <c r="A54" s="80"/>
      <c r="B54" s="61"/>
      <c r="C54" s="47">
        <f t="shared" si="5"/>
        <v>46</v>
      </c>
      <c r="D54" s="1" t="s">
        <v>225</v>
      </c>
      <c r="E54" s="2">
        <v>2258.5500000000002</v>
      </c>
      <c r="F54" s="2">
        <v>40</v>
      </c>
      <c r="G54" s="2"/>
      <c r="H54" s="51">
        <v>46.398000000000003</v>
      </c>
      <c r="I54" s="51">
        <f t="shared" si="6"/>
        <v>20.543268911469745</v>
      </c>
      <c r="J54" s="51">
        <v>8.9270999999999994</v>
      </c>
      <c r="K54" s="48">
        <f t="shared" si="4"/>
        <v>91.7</v>
      </c>
    </row>
    <row r="55" spans="1:11" x14ac:dyDescent="0.25">
      <c r="A55" s="80"/>
      <c r="B55" s="61"/>
      <c r="C55" s="47">
        <f t="shared" si="5"/>
        <v>47</v>
      </c>
      <c r="D55" s="1" t="s">
        <v>45</v>
      </c>
      <c r="E55" s="2">
        <v>828.98</v>
      </c>
      <c r="F55" s="2">
        <v>15</v>
      </c>
      <c r="G55" s="2">
        <v>1984</v>
      </c>
      <c r="H55" s="51">
        <v>9.56</v>
      </c>
      <c r="I55" s="51">
        <f t="shared" si="6"/>
        <v>11.532244444980579</v>
      </c>
      <c r="J55" s="51">
        <v>8.9270999999999994</v>
      </c>
      <c r="K55" s="48">
        <f t="shared" si="4"/>
        <v>51.47</v>
      </c>
    </row>
    <row r="56" spans="1:11" x14ac:dyDescent="0.25">
      <c r="A56" s="80"/>
      <c r="B56" s="61"/>
      <c r="C56" s="47">
        <f t="shared" si="5"/>
        <v>48</v>
      </c>
      <c r="D56" s="1" t="s">
        <v>46</v>
      </c>
      <c r="E56" s="2">
        <v>826.05</v>
      </c>
      <c r="F56" s="2">
        <v>16</v>
      </c>
      <c r="G56" s="2">
        <v>1984</v>
      </c>
      <c r="H56" s="51">
        <v>9.6999999999999993</v>
      </c>
      <c r="I56" s="51">
        <f t="shared" si="6"/>
        <v>11.74263059136856</v>
      </c>
      <c r="J56" s="51">
        <v>8.9270999999999994</v>
      </c>
      <c r="K56" s="48">
        <f t="shared" si="4"/>
        <v>52.41</v>
      </c>
    </row>
    <row r="57" spans="1:11" x14ac:dyDescent="0.25">
      <c r="A57" s="80"/>
      <c r="B57" s="61"/>
      <c r="C57" s="47">
        <f t="shared" si="5"/>
        <v>49</v>
      </c>
      <c r="D57" s="1" t="s">
        <v>47</v>
      </c>
      <c r="E57" s="2">
        <v>410.45</v>
      </c>
      <c r="F57" s="2">
        <v>9</v>
      </c>
      <c r="G57" s="2">
        <v>1964</v>
      </c>
      <c r="H57" s="51">
        <v>10.58</v>
      </c>
      <c r="I57" s="51">
        <f t="shared" si="6"/>
        <v>25.776586673163603</v>
      </c>
      <c r="J57" s="51">
        <v>8.9270999999999994</v>
      </c>
      <c r="K57" s="48">
        <f t="shared" si="4"/>
        <v>115.06</v>
      </c>
    </row>
    <row r="58" spans="1:11" x14ac:dyDescent="0.25">
      <c r="A58" s="80"/>
      <c r="B58" s="61"/>
      <c r="C58" s="47">
        <f t="shared" si="5"/>
        <v>50</v>
      </c>
      <c r="D58" s="1" t="s">
        <v>48</v>
      </c>
      <c r="E58" s="2">
        <v>344.76</v>
      </c>
      <c r="F58" s="2">
        <v>7</v>
      </c>
      <c r="G58" s="2">
        <v>1986</v>
      </c>
      <c r="H58" s="51">
        <v>9.07</v>
      </c>
      <c r="I58" s="51">
        <f t="shared" si="6"/>
        <v>26.308156398654138</v>
      </c>
      <c r="J58" s="51">
        <v>8.9270999999999994</v>
      </c>
      <c r="K58" s="48">
        <f t="shared" si="4"/>
        <v>117.43</v>
      </c>
    </row>
    <row r="59" spans="1:11" x14ac:dyDescent="0.25">
      <c r="A59" s="80"/>
      <c r="B59" s="61"/>
      <c r="C59" s="47">
        <f t="shared" si="5"/>
        <v>51</v>
      </c>
      <c r="D59" s="1" t="s">
        <v>49</v>
      </c>
      <c r="E59" s="2">
        <v>428.7</v>
      </c>
      <c r="F59" s="2">
        <v>9</v>
      </c>
      <c r="G59" s="2">
        <v>1964</v>
      </c>
      <c r="H59" s="51">
        <v>10.67</v>
      </c>
      <c r="I59" s="51">
        <f t="shared" si="6"/>
        <v>24.889199906694657</v>
      </c>
      <c r="J59" s="51">
        <v>8.9270999999999994</v>
      </c>
      <c r="K59" s="48">
        <f t="shared" si="4"/>
        <v>111.09</v>
      </c>
    </row>
    <row r="60" spans="1:11" x14ac:dyDescent="0.25">
      <c r="A60" s="80"/>
      <c r="B60" s="61"/>
      <c r="C60" s="47">
        <f t="shared" si="5"/>
        <v>52</v>
      </c>
      <c r="D60" s="1" t="s">
        <v>50</v>
      </c>
      <c r="E60" s="2">
        <v>408.78</v>
      </c>
      <c r="F60" s="2">
        <v>8</v>
      </c>
      <c r="G60" s="2">
        <v>1964</v>
      </c>
      <c r="H60" s="51">
        <v>10.3</v>
      </c>
      <c r="I60" s="51">
        <f t="shared" si="6"/>
        <v>25.196927442634184</v>
      </c>
      <c r="J60" s="51">
        <v>8.9270999999999994</v>
      </c>
      <c r="K60" s="48">
        <f t="shared" si="4"/>
        <v>112.47</v>
      </c>
    </row>
    <row r="61" spans="1:11" x14ac:dyDescent="0.25">
      <c r="A61" s="80"/>
      <c r="B61" s="61"/>
      <c r="C61" s="47">
        <f t="shared" si="5"/>
        <v>53</v>
      </c>
      <c r="D61" s="1" t="s">
        <v>51</v>
      </c>
      <c r="E61" s="2">
        <v>408.57</v>
      </c>
      <c r="F61" s="2">
        <v>8</v>
      </c>
      <c r="G61" s="2">
        <v>1986</v>
      </c>
      <c r="H61" s="51">
        <v>10.26</v>
      </c>
      <c r="I61" s="51">
        <f t="shared" si="6"/>
        <v>25.111975915999704</v>
      </c>
      <c r="J61" s="51">
        <v>8.9270999999999994</v>
      </c>
      <c r="K61" s="48">
        <f t="shared" si="4"/>
        <v>112.09</v>
      </c>
    </row>
    <row r="62" spans="1:11" x14ac:dyDescent="0.25">
      <c r="A62" s="80"/>
      <c r="B62" s="61"/>
      <c r="C62" s="47">
        <f t="shared" si="5"/>
        <v>54</v>
      </c>
      <c r="D62" s="1" t="s">
        <v>52</v>
      </c>
      <c r="E62" s="2">
        <v>180.67</v>
      </c>
      <c r="F62" s="2">
        <v>3</v>
      </c>
      <c r="G62" s="2">
        <v>1991</v>
      </c>
      <c r="H62" s="51">
        <v>5.58</v>
      </c>
      <c r="I62" s="51">
        <f t="shared" si="6"/>
        <v>30.885039021420273</v>
      </c>
      <c r="J62" s="51">
        <v>8.9270999999999994</v>
      </c>
      <c r="K62" s="48">
        <f t="shared" si="4"/>
        <v>137.86000000000001</v>
      </c>
    </row>
    <row r="63" spans="1:11" x14ac:dyDescent="0.25">
      <c r="A63" s="80"/>
      <c r="B63" s="61"/>
      <c r="C63" s="47">
        <f t="shared" si="5"/>
        <v>55</v>
      </c>
      <c r="D63" s="1" t="s">
        <v>53</v>
      </c>
      <c r="E63" s="2">
        <v>314.48</v>
      </c>
      <c r="F63" s="2">
        <v>3</v>
      </c>
      <c r="G63" s="2">
        <v>1956</v>
      </c>
      <c r="H63" s="51">
        <v>9.01</v>
      </c>
      <c r="I63" s="51">
        <f t="shared" si="6"/>
        <v>28.650470618163318</v>
      </c>
      <c r="J63" s="51">
        <v>8.9270999999999994</v>
      </c>
      <c r="K63" s="48">
        <f t="shared" si="4"/>
        <v>127.88</v>
      </c>
    </row>
    <row r="64" spans="1:11" x14ac:dyDescent="0.25">
      <c r="A64" s="80"/>
      <c r="B64" s="61"/>
      <c r="C64" s="47">
        <f t="shared" si="5"/>
        <v>56</v>
      </c>
      <c r="D64" s="1" t="s">
        <v>54</v>
      </c>
      <c r="E64" s="2">
        <v>1605.58</v>
      </c>
      <c r="F64" s="2">
        <v>30</v>
      </c>
      <c r="G64" s="2">
        <v>1991</v>
      </c>
      <c r="H64" s="51">
        <v>32.340000000000003</v>
      </c>
      <c r="I64" s="51">
        <f t="shared" si="6"/>
        <v>20.142253889560159</v>
      </c>
      <c r="J64" s="51">
        <v>8.9270999999999994</v>
      </c>
      <c r="K64" s="48">
        <f t="shared" si="4"/>
        <v>89.91</v>
      </c>
    </row>
    <row r="65" spans="1:11" x14ac:dyDescent="0.25">
      <c r="A65" s="80"/>
      <c r="B65" s="61"/>
      <c r="C65" s="47">
        <f t="shared" si="5"/>
        <v>57</v>
      </c>
      <c r="D65" s="1" t="s">
        <v>56</v>
      </c>
      <c r="E65" s="2">
        <v>520.64</v>
      </c>
      <c r="F65" s="2">
        <v>9</v>
      </c>
      <c r="G65" s="2">
        <v>1991</v>
      </c>
      <c r="H65" s="51">
        <v>6.52</v>
      </c>
      <c r="I65" s="51">
        <f t="shared" si="6"/>
        <v>12.523048555623847</v>
      </c>
      <c r="J65" s="51">
        <v>8.9270999999999994</v>
      </c>
      <c r="K65" s="48">
        <f t="shared" si="4"/>
        <v>55.9</v>
      </c>
    </row>
    <row r="66" spans="1:11" x14ac:dyDescent="0.25">
      <c r="A66" s="80"/>
      <c r="B66" s="61"/>
      <c r="C66" s="47">
        <f t="shared" si="5"/>
        <v>58</v>
      </c>
      <c r="D66" s="1" t="s">
        <v>57</v>
      </c>
      <c r="E66" s="2">
        <v>1829.87</v>
      </c>
      <c r="F66" s="2">
        <v>32</v>
      </c>
      <c r="G66" s="2">
        <v>1986</v>
      </c>
      <c r="H66" s="51">
        <v>38.54</v>
      </c>
      <c r="I66" s="51">
        <f t="shared" si="6"/>
        <v>21.061605469240984</v>
      </c>
      <c r="J66" s="51">
        <v>8.9270999999999994</v>
      </c>
      <c r="K66" s="48">
        <f t="shared" si="4"/>
        <v>94.01</v>
      </c>
    </row>
    <row r="67" spans="1:11" x14ac:dyDescent="0.25">
      <c r="A67" s="80"/>
      <c r="B67" s="61"/>
      <c r="C67" s="47">
        <f t="shared" si="5"/>
        <v>59</v>
      </c>
      <c r="D67" s="1" t="s">
        <v>58</v>
      </c>
      <c r="E67" s="2">
        <v>2266.4699999999998</v>
      </c>
      <c r="F67" s="2">
        <v>40</v>
      </c>
      <c r="G67" s="2">
        <v>1986</v>
      </c>
      <c r="H67" s="51">
        <v>44.31</v>
      </c>
      <c r="I67" s="51">
        <f t="shared" si="6"/>
        <v>19.550225681345882</v>
      </c>
      <c r="J67" s="51">
        <v>8.9270999999999994</v>
      </c>
      <c r="K67" s="48">
        <f t="shared" si="4"/>
        <v>87.26</v>
      </c>
    </row>
    <row r="68" spans="1:11" x14ac:dyDescent="0.25">
      <c r="A68" s="80"/>
      <c r="B68" s="61"/>
      <c r="C68" s="47">
        <f t="shared" si="5"/>
        <v>60</v>
      </c>
      <c r="D68" s="1" t="s">
        <v>59</v>
      </c>
      <c r="E68" s="2">
        <v>1503.04</v>
      </c>
      <c r="F68" s="2">
        <v>24</v>
      </c>
      <c r="G68" s="2">
        <v>1985</v>
      </c>
      <c r="H68" s="51">
        <v>19.7</v>
      </c>
      <c r="I68" s="51">
        <f t="shared" si="6"/>
        <v>13.106770278901427</v>
      </c>
      <c r="J68" s="51">
        <v>8.9270999999999994</v>
      </c>
      <c r="K68" s="48">
        <f t="shared" si="4"/>
        <v>58.5</v>
      </c>
    </row>
    <row r="69" spans="1:11" x14ac:dyDescent="0.25">
      <c r="A69" s="80"/>
      <c r="B69" s="61"/>
      <c r="C69" s="47">
        <f t="shared" si="5"/>
        <v>61</v>
      </c>
      <c r="D69" s="1" t="s">
        <v>60</v>
      </c>
      <c r="E69" s="2">
        <v>649.39</v>
      </c>
      <c r="F69" s="2">
        <v>18</v>
      </c>
      <c r="G69" s="2">
        <v>1987</v>
      </c>
      <c r="H69" s="51">
        <v>9.35</v>
      </c>
      <c r="I69" s="51">
        <f t="shared" si="6"/>
        <v>14.398127473475107</v>
      </c>
      <c r="J69" s="51">
        <v>8.9270999999999994</v>
      </c>
      <c r="K69" s="48">
        <f t="shared" si="4"/>
        <v>64.27</v>
      </c>
    </row>
    <row r="70" spans="1:11" x14ac:dyDescent="0.25">
      <c r="A70" s="80"/>
      <c r="B70" s="61"/>
      <c r="C70" s="47">
        <f t="shared" si="5"/>
        <v>62</v>
      </c>
      <c r="D70" s="1" t="s">
        <v>61</v>
      </c>
      <c r="E70" s="2">
        <v>1619.41</v>
      </c>
      <c r="F70" s="2">
        <v>30</v>
      </c>
      <c r="G70" s="2">
        <v>1990</v>
      </c>
      <c r="H70" s="51">
        <v>29.15</v>
      </c>
      <c r="I70" s="51">
        <f t="shared" si="6"/>
        <v>18.000382855484403</v>
      </c>
      <c r="J70" s="51">
        <v>8.9270999999999994</v>
      </c>
      <c r="K70" s="48">
        <f t="shared" si="4"/>
        <v>80.349999999999994</v>
      </c>
    </row>
    <row r="71" spans="1:11" x14ac:dyDescent="0.25">
      <c r="A71" s="80"/>
      <c r="B71" s="61"/>
      <c r="C71" s="47">
        <f t="shared" si="5"/>
        <v>63</v>
      </c>
      <c r="D71" s="1" t="s">
        <v>224</v>
      </c>
      <c r="E71" s="2">
        <v>1563.68</v>
      </c>
      <c r="F71" s="2">
        <v>30</v>
      </c>
      <c r="G71" s="2">
        <v>1988</v>
      </c>
      <c r="H71" s="51">
        <v>24.887</v>
      </c>
      <c r="I71" s="51">
        <f t="shared" si="6"/>
        <v>15.915660493195539</v>
      </c>
      <c r="J71" s="51">
        <v>8.9270999999999994</v>
      </c>
      <c r="K71" s="48">
        <f t="shared" si="4"/>
        <v>71.040000000000006</v>
      </c>
    </row>
    <row r="72" spans="1:11" x14ac:dyDescent="0.25">
      <c r="A72" s="80"/>
      <c r="B72" s="61"/>
      <c r="C72" s="47">
        <f t="shared" si="5"/>
        <v>64</v>
      </c>
      <c r="D72" s="1" t="s">
        <v>62</v>
      </c>
      <c r="E72" s="2">
        <v>1550.85</v>
      </c>
      <c r="F72" s="2">
        <v>30</v>
      </c>
      <c r="G72" s="2">
        <v>1990</v>
      </c>
      <c r="H72" s="51">
        <v>29.37</v>
      </c>
      <c r="I72" s="51">
        <f t="shared" si="6"/>
        <v>18.938001740980756</v>
      </c>
      <c r="J72" s="51">
        <v>8.9270999999999994</v>
      </c>
      <c r="K72" s="48">
        <f t="shared" si="4"/>
        <v>84.53</v>
      </c>
    </row>
    <row r="73" spans="1:11" x14ac:dyDescent="0.25">
      <c r="A73" s="80"/>
      <c r="B73" s="61"/>
      <c r="C73" s="47">
        <f t="shared" si="5"/>
        <v>65</v>
      </c>
      <c r="D73" s="1" t="s">
        <v>63</v>
      </c>
      <c r="E73" s="2">
        <v>2287.34</v>
      </c>
      <c r="F73" s="2">
        <v>40</v>
      </c>
      <c r="G73" s="2">
        <v>1992</v>
      </c>
      <c r="H73" s="51">
        <v>30.85</v>
      </c>
      <c r="I73" s="51">
        <f t="shared" si="6"/>
        <v>13.487282170556192</v>
      </c>
      <c r="J73" s="51">
        <v>8.9270999999999994</v>
      </c>
      <c r="K73" s="48">
        <f t="shared" si="4"/>
        <v>60.2</v>
      </c>
    </row>
    <row r="74" spans="1:11" x14ac:dyDescent="0.25">
      <c r="A74" s="80"/>
      <c r="B74" s="61"/>
      <c r="C74" s="47">
        <f t="shared" si="5"/>
        <v>66</v>
      </c>
      <c r="D74" s="1" t="s">
        <v>64</v>
      </c>
      <c r="E74" s="2">
        <v>202.37</v>
      </c>
      <c r="F74" s="2">
        <v>4</v>
      </c>
      <c r="G74" s="2">
        <v>1964</v>
      </c>
      <c r="H74" s="51">
        <v>4.13</v>
      </c>
      <c r="I74" s="51">
        <f t="shared" si="6"/>
        <v>20.408163265306122</v>
      </c>
      <c r="J74" s="51">
        <v>8.9270999999999994</v>
      </c>
      <c r="K74" s="48">
        <f t="shared" si="4"/>
        <v>91.09</v>
      </c>
    </row>
    <row r="75" spans="1:11" x14ac:dyDescent="0.25">
      <c r="A75" s="80"/>
      <c r="B75" s="61"/>
      <c r="C75" s="47">
        <f t="shared" si="5"/>
        <v>67</v>
      </c>
      <c r="D75" s="1" t="s">
        <v>65</v>
      </c>
      <c r="E75" s="2">
        <v>1665.14</v>
      </c>
      <c r="F75" s="2">
        <v>49</v>
      </c>
      <c r="G75" s="2">
        <v>1990</v>
      </c>
      <c r="H75" s="51">
        <v>38.35</v>
      </c>
      <c r="I75" s="51">
        <f t="shared" si="6"/>
        <v>23.031096484379692</v>
      </c>
      <c r="J75" s="51">
        <v>8.9270999999999994</v>
      </c>
      <c r="K75" s="48">
        <f t="shared" si="4"/>
        <v>102.8</v>
      </c>
    </row>
    <row r="76" spans="1:11" x14ac:dyDescent="0.25">
      <c r="A76" s="80"/>
      <c r="B76" s="61"/>
      <c r="C76" s="47">
        <f t="shared" si="5"/>
        <v>68</v>
      </c>
      <c r="D76" s="1" t="s">
        <v>66</v>
      </c>
      <c r="E76" s="2">
        <v>352.02</v>
      </c>
      <c r="F76" s="2">
        <v>8</v>
      </c>
      <c r="G76" s="2">
        <v>1963</v>
      </c>
      <c r="H76" s="51">
        <v>10.32</v>
      </c>
      <c r="I76" s="51">
        <f t="shared" si="6"/>
        <v>29.316516107039373</v>
      </c>
      <c r="J76" s="51">
        <v>8.9270999999999994</v>
      </c>
      <c r="K76" s="48">
        <f t="shared" si="4"/>
        <v>130.86000000000001</v>
      </c>
    </row>
    <row r="77" spans="1:11" x14ac:dyDescent="0.25">
      <c r="A77" s="80"/>
      <c r="B77" s="61"/>
      <c r="C77" s="47">
        <f t="shared" si="5"/>
        <v>69</v>
      </c>
      <c r="D77" s="1" t="s">
        <v>68</v>
      </c>
      <c r="E77" s="2">
        <v>1351.3</v>
      </c>
      <c r="F77" s="2">
        <v>22</v>
      </c>
      <c r="G77" s="2">
        <v>1973</v>
      </c>
      <c r="H77" s="51">
        <v>21.44</v>
      </c>
      <c r="I77" s="51">
        <f t="shared" si="6"/>
        <v>15.866202915710799</v>
      </c>
      <c r="J77" s="51">
        <v>8.9270999999999994</v>
      </c>
      <c r="K77" s="48">
        <f t="shared" si="4"/>
        <v>70.819999999999993</v>
      </c>
    </row>
    <row r="78" spans="1:11" x14ac:dyDescent="0.25">
      <c r="A78" s="80"/>
      <c r="B78" s="61"/>
      <c r="C78" s="47">
        <f t="shared" si="5"/>
        <v>70</v>
      </c>
      <c r="D78" s="1" t="s">
        <v>69</v>
      </c>
      <c r="E78" s="2">
        <v>271.63</v>
      </c>
      <c r="F78" s="2">
        <v>9</v>
      </c>
      <c r="G78" s="2">
        <v>1953</v>
      </c>
      <c r="H78" s="51">
        <v>5.31</v>
      </c>
      <c r="I78" s="51">
        <f t="shared" si="6"/>
        <v>19.548650738136434</v>
      </c>
      <c r="J78" s="51">
        <v>8.9270999999999994</v>
      </c>
      <c r="K78" s="48">
        <f t="shared" si="4"/>
        <v>87.26</v>
      </c>
    </row>
    <row r="79" spans="1:11" x14ac:dyDescent="0.25">
      <c r="A79" s="80"/>
      <c r="B79" s="61"/>
      <c r="C79" s="47">
        <f t="shared" si="5"/>
        <v>71</v>
      </c>
      <c r="D79" s="1" t="s">
        <v>70</v>
      </c>
      <c r="E79" s="2">
        <v>1218.99</v>
      </c>
      <c r="F79" s="2">
        <v>22</v>
      </c>
      <c r="G79" s="2">
        <v>1991</v>
      </c>
      <c r="H79" s="51">
        <v>25.4</v>
      </c>
      <c r="I79" s="51">
        <f t="shared" si="6"/>
        <v>20.836922370158902</v>
      </c>
      <c r="J79" s="51">
        <v>8.9270999999999994</v>
      </c>
      <c r="K79" s="48">
        <f t="shared" si="4"/>
        <v>93.01</v>
      </c>
    </row>
    <row r="80" spans="1:11" x14ac:dyDescent="0.25">
      <c r="A80" s="80"/>
      <c r="B80" s="61"/>
      <c r="C80" s="47">
        <f t="shared" si="5"/>
        <v>72</v>
      </c>
      <c r="D80" s="1" t="s">
        <v>71</v>
      </c>
      <c r="E80" s="2">
        <v>1156.2</v>
      </c>
      <c r="F80" s="2">
        <v>22</v>
      </c>
      <c r="G80" s="2">
        <v>1991</v>
      </c>
      <c r="H80" s="51">
        <v>25.88</v>
      </c>
      <c r="I80" s="51">
        <f t="shared" si="6"/>
        <v>22.383670645217091</v>
      </c>
      <c r="J80" s="51">
        <v>8.9270999999999994</v>
      </c>
      <c r="K80" s="48">
        <f t="shared" si="4"/>
        <v>99.91</v>
      </c>
    </row>
    <row r="81" spans="1:11" x14ac:dyDescent="0.25">
      <c r="A81" s="80"/>
      <c r="B81" s="61"/>
      <c r="C81" s="47">
        <f t="shared" si="5"/>
        <v>73</v>
      </c>
      <c r="D81" s="1" t="s">
        <v>72</v>
      </c>
      <c r="E81" s="2">
        <v>944.31</v>
      </c>
      <c r="F81" s="2">
        <v>21</v>
      </c>
      <c r="G81" s="2">
        <v>1974</v>
      </c>
      <c r="H81" s="51">
        <v>11.73</v>
      </c>
      <c r="I81" s="51">
        <f t="shared" si="6"/>
        <v>12.421768275248596</v>
      </c>
      <c r="J81" s="51">
        <v>8.9270999999999994</v>
      </c>
      <c r="K81" s="48">
        <f t="shared" si="4"/>
        <v>55.45</v>
      </c>
    </row>
    <row r="82" spans="1:11" x14ac:dyDescent="0.25">
      <c r="A82" s="80"/>
      <c r="B82" s="61"/>
      <c r="C82" s="47">
        <f t="shared" si="5"/>
        <v>74</v>
      </c>
      <c r="D82" s="1" t="s">
        <v>72</v>
      </c>
      <c r="E82" s="2">
        <v>953.11</v>
      </c>
      <c r="F82" s="2">
        <v>20</v>
      </c>
      <c r="G82" s="2">
        <v>1974</v>
      </c>
      <c r="H82" s="51">
        <v>11.48</v>
      </c>
      <c r="I82" s="51">
        <f t="shared" si="6"/>
        <v>12.044779721123481</v>
      </c>
      <c r="J82" s="51">
        <v>8.9270999999999994</v>
      </c>
      <c r="K82" s="48">
        <f t="shared" si="4"/>
        <v>53.76</v>
      </c>
    </row>
    <row r="83" spans="1:11" x14ac:dyDescent="0.25">
      <c r="A83" s="80"/>
      <c r="B83" s="61"/>
      <c r="C83" s="47">
        <f t="shared" si="5"/>
        <v>75</v>
      </c>
      <c r="D83" s="1" t="s">
        <v>72</v>
      </c>
      <c r="E83" s="2">
        <v>910.74</v>
      </c>
      <c r="F83" s="2">
        <v>20</v>
      </c>
      <c r="G83" s="2">
        <v>1974</v>
      </c>
      <c r="H83" s="51">
        <v>11.64</v>
      </c>
      <c r="I83" s="51">
        <f t="shared" si="6"/>
        <v>12.780815600500691</v>
      </c>
      <c r="J83" s="51">
        <v>8.9270999999999994</v>
      </c>
      <c r="K83" s="48">
        <f t="shared" si="4"/>
        <v>57.05</v>
      </c>
    </row>
    <row r="84" spans="1:11" x14ac:dyDescent="0.25">
      <c r="A84" s="80"/>
      <c r="B84" s="61"/>
      <c r="C84" s="47">
        <f t="shared" si="5"/>
        <v>76</v>
      </c>
      <c r="D84" s="1" t="s">
        <v>73</v>
      </c>
      <c r="E84" s="2">
        <v>64.78</v>
      </c>
      <c r="F84" s="2">
        <v>1</v>
      </c>
      <c r="G84" s="2">
        <v>1949</v>
      </c>
      <c r="H84" s="51">
        <v>2.11</v>
      </c>
      <c r="I84" s="51">
        <f t="shared" si="6"/>
        <v>32.571781414016669</v>
      </c>
      <c r="J84" s="51">
        <v>8.9270999999999994</v>
      </c>
      <c r="K84" s="48">
        <f t="shared" si="4"/>
        <v>145.38999999999999</v>
      </c>
    </row>
    <row r="85" spans="1:11" x14ac:dyDescent="0.25">
      <c r="A85" s="80"/>
      <c r="B85" s="61"/>
      <c r="C85" s="47">
        <f t="shared" si="5"/>
        <v>77</v>
      </c>
      <c r="D85" s="1" t="s">
        <v>74</v>
      </c>
      <c r="E85" s="2">
        <v>1715.5</v>
      </c>
      <c r="F85" s="2">
        <v>33</v>
      </c>
      <c r="G85" s="2">
        <v>1978</v>
      </c>
      <c r="H85" s="51">
        <v>24.35</v>
      </c>
      <c r="I85" s="51">
        <f t="shared" si="6"/>
        <v>14.194112503643254</v>
      </c>
      <c r="J85" s="51">
        <v>8.9270999999999994</v>
      </c>
      <c r="K85" s="48">
        <f t="shared" si="4"/>
        <v>63.36</v>
      </c>
    </row>
    <row r="86" spans="1:11" x14ac:dyDescent="0.25">
      <c r="A86" s="80"/>
      <c r="B86" s="61"/>
      <c r="C86" s="47">
        <f t="shared" si="5"/>
        <v>78</v>
      </c>
      <c r="D86" s="1" t="s">
        <v>75</v>
      </c>
      <c r="E86" s="2">
        <v>151.88</v>
      </c>
      <c r="F86" s="2">
        <v>4</v>
      </c>
      <c r="G86" s="2">
        <v>1968</v>
      </c>
      <c r="H86" s="51">
        <v>5.19</v>
      </c>
      <c r="I86" s="51">
        <f t="shared" si="6"/>
        <v>34.171714511456415</v>
      </c>
      <c r="J86" s="51">
        <v>8.9270999999999994</v>
      </c>
      <c r="K86" s="48">
        <f t="shared" si="4"/>
        <v>152.53</v>
      </c>
    </row>
    <row r="87" spans="1:11" x14ac:dyDescent="0.25">
      <c r="A87" s="80"/>
      <c r="B87" s="61"/>
      <c r="C87" s="47">
        <f t="shared" si="5"/>
        <v>79</v>
      </c>
      <c r="D87" s="1" t="s">
        <v>76</v>
      </c>
      <c r="E87" s="2">
        <v>154.47</v>
      </c>
      <c r="F87" s="2">
        <v>4</v>
      </c>
      <c r="G87" s="2">
        <v>1960</v>
      </c>
      <c r="H87" s="51">
        <v>5.23</v>
      </c>
      <c r="I87" s="51">
        <f t="shared" si="6"/>
        <v>33.857706998122616</v>
      </c>
      <c r="J87" s="51">
        <v>8.9270999999999994</v>
      </c>
      <c r="K87" s="48">
        <f t="shared" si="4"/>
        <v>151.13</v>
      </c>
    </row>
    <row r="88" spans="1:11" x14ac:dyDescent="0.25">
      <c r="A88" s="80"/>
      <c r="B88" s="61"/>
      <c r="C88" s="47">
        <f t="shared" si="5"/>
        <v>80</v>
      </c>
      <c r="D88" s="1" t="s">
        <v>77</v>
      </c>
      <c r="E88" s="2">
        <v>39.549999999999997</v>
      </c>
      <c r="F88" s="2">
        <v>1</v>
      </c>
      <c r="G88" s="2">
        <v>1960</v>
      </c>
      <c r="H88" s="51">
        <v>0.7</v>
      </c>
      <c r="I88" s="51">
        <f t="shared" si="6"/>
        <v>17.699115044247787</v>
      </c>
      <c r="J88" s="51">
        <v>8.9270999999999994</v>
      </c>
      <c r="K88" s="48">
        <f t="shared" si="4"/>
        <v>79</v>
      </c>
    </row>
    <row r="89" spans="1:11" x14ac:dyDescent="0.25">
      <c r="A89" s="80"/>
      <c r="B89" s="61"/>
      <c r="C89" s="92"/>
      <c r="D89" s="93"/>
      <c r="E89" s="93"/>
      <c r="F89" s="93"/>
      <c r="G89" s="93"/>
      <c r="H89" s="93"/>
      <c r="I89" s="31" t="s">
        <v>10</v>
      </c>
      <c r="J89" s="31" t="s">
        <v>10</v>
      </c>
      <c r="K89" s="31" t="s">
        <v>10</v>
      </c>
    </row>
    <row r="90" spans="1:11" x14ac:dyDescent="0.25">
      <c r="A90" s="80"/>
      <c r="B90" s="61"/>
      <c r="C90" s="94"/>
      <c r="D90" s="95"/>
      <c r="E90" s="95"/>
      <c r="F90" s="95"/>
      <c r="G90" s="95"/>
      <c r="H90" s="95"/>
      <c r="I90" s="32">
        <f>AVERAGE(I32:I88)</f>
        <v>19.667245155167137</v>
      </c>
      <c r="J90" s="32">
        <f>AVERAGE(J32:J88)</f>
        <v>8.9270999999999976</v>
      </c>
      <c r="K90" s="32">
        <f>AVERAGE(K32:K88)</f>
        <v>87.786315789473704</v>
      </c>
    </row>
    <row r="91" spans="1:11" x14ac:dyDescent="0.25">
      <c r="A91" s="81"/>
      <c r="B91" s="61"/>
      <c r="C91" s="96"/>
      <c r="D91" s="97"/>
      <c r="E91" s="97"/>
      <c r="F91" s="97"/>
      <c r="G91" s="97"/>
      <c r="H91" s="97"/>
      <c r="I91" s="34"/>
      <c r="J91" s="34"/>
      <c r="K91" s="34"/>
    </row>
    <row r="92" spans="1:11" x14ac:dyDescent="0.25">
      <c r="A92" s="85" t="s">
        <v>214</v>
      </c>
      <c r="B92" s="82" t="s">
        <v>209</v>
      </c>
      <c r="C92" s="13">
        <v>1</v>
      </c>
      <c r="D92" s="13" t="s">
        <v>141</v>
      </c>
      <c r="E92" s="16">
        <v>739.74</v>
      </c>
      <c r="F92" s="16">
        <v>18</v>
      </c>
      <c r="G92" s="13"/>
      <c r="H92" s="48">
        <v>19.3</v>
      </c>
      <c r="I92" s="48">
        <f>H92/E92*1000</f>
        <v>26.090247924946603</v>
      </c>
      <c r="J92" s="48">
        <v>8.9270999999999994</v>
      </c>
      <c r="K92" s="48">
        <f t="shared" ref="K92:K100" si="7">ROUND(I92*J92*50/100,2)</f>
        <v>116.46</v>
      </c>
    </row>
    <row r="93" spans="1:11" x14ac:dyDescent="0.25">
      <c r="A93" s="86"/>
      <c r="B93" s="83"/>
      <c r="C93" s="13">
        <v>2</v>
      </c>
      <c r="D93" s="13" t="s">
        <v>34</v>
      </c>
      <c r="E93" s="16">
        <v>170.96</v>
      </c>
      <c r="F93" s="16">
        <v>4</v>
      </c>
      <c r="G93" s="13"/>
      <c r="H93" s="48">
        <v>9.5299999999999994</v>
      </c>
      <c r="I93" s="48">
        <f t="shared" ref="I93:I100" si="8">H93/E93*1000</f>
        <v>55.744033692091712</v>
      </c>
      <c r="J93" s="48">
        <v>8.9270999999999994</v>
      </c>
      <c r="K93" s="48">
        <f t="shared" si="7"/>
        <v>248.82</v>
      </c>
    </row>
    <row r="94" spans="1:11" x14ac:dyDescent="0.25">
      <c r="A94" s="86"/>
      <c r="B94" s="83"/>
      <c r="C94" s="19">
        <v>3</v>
      </c>
      <c r="D94" s="13" t="s">
        <v>19</v>
      </c>
      <c r="E94" s="16">
        <v>320.02</v>
      </c>
      <c r="F94" s="16">
        <v>6</v>
      </c>
      <c r="G94" s="13"/>
      <c r="H94" s="48">
        <v>11.72</v>
      </c>
      <c r="I94" s="48">
        <f t="shared" si="8"/>
        <v>36.622711080557472</v>
      </c>
      <c r="J94" s="48">
        <v>8.9270999999999994</v>
      </c>
      <c r="K94" s="48">
        <f t="shared" si="7"/>
        <v>163.47</v>
      </c>
    </row>
    <row r="95" spans="1:11" x14ac:dyDescent="0.25">
      <c r="A95" s="86"/>
      <c r="B95" s="83"/>
      <c r="C95" s="13">
        <v>4</v>
      </c>
      <c r="D95" s="13" t="s">
        <v>142</v>
      </c>
      <c r="E95" s="16">
        <v>556.14</v>
      </c>
      <c r="F95" s="16">
        <v>10</v>
      </c>
      <c r="G95" s="13"/>
      <c r="H95" s="48">
        <v>15.75</v>
      </c>
      <c r="I95" s="48">
        <f t="shared" si="8"/>
        <v>28.320207142086527</v>
      </c>
      <c r="J95" s="48">
        <v>8.9270999999999994</v>
      </c>
      <c r="K95" s="48">
        <f t="shared" si="7"/>
        <v>126.41</v>
      </c>
    </row>
    <row r="96" spans="1:11" x14ac:dyDescent="0.25">
      <c r="A96" s="86"/>
      <c r="B96" s="83"/>
      <c r="C96" s="19">
        <v>5</v>
      </c>
      <c r="D96" s="13" t="s">
        <v>48</v>
      </c>
      <c r="E96" s="16">
        <v>224.69</v>
      </c>
      <c r="F96" s="16">
        <v>5</v>
      </c>
      <c r="G96" s="13"/>
      <c r="H96" s="48">
        <v>9.17</v>
      </c>
      <c r="I96" s="48">
        <f t="shared" si="8"/>
        <v>40.811785126173838</v>
      </c>
      <c r="J96" s="48">
        <v>8.9270999999999994</v>
      </c>
      <c r="K96" s="48">
        <f t="shared" si="7"/>
        <v>182.17</v>
      </c>
    </row>
    <row r="97" spans="1:11" x14ac:dyDescent="0.25">
      <c r="A97" s="86"/>
      <c r="B97" s="83"/>
      <c r="C97" s="13">
        <v>6</v>
      </c>
      <c r="D97" s="13" t="s">
        <v>143</v>
      </c>
      <c r="E97" s="16">
        <v>888.35</v>
      </c>
      <c r="F97" s="16">
        <v>15</v>
      </c>
      <c r="G97" s="13"/>
      <c r="H97" s="48">
        <v>14.83</v>
      </c>
      <c r="I97" s="48">
        <f t="shared" si="8"/>
        <v>16.693870659087072</v>
      </c>
      <c r="J97" s="48">
        <v>8.9270999999999994</v>
      </c>
      <c r="K97" s="48">
        <f t="shared" si="7"/>
        <v>74.510000000000005</v>
      </c>
    </row>
    <row r="98" spans="1:11" x14ac:dyDescent="0.25">
      <c r="A98" s="86"/>
      <c r="B98" s="83"/>
      <c r="C98" s="19">
        <v>7</v>
      </c>
      <c r="D98" s="13" t="s">
        <v>144</v>
      </c>
      <c r="E98" s="16">
        <v>190.73</v>
      </c>
      <c r="F98" s="16">
        <v>4</v>
      </c>
      <c r="G98" s="13"/>
      <c r="H98" s="48">
        <v>6.64</v>
      </c>
      <c r="I98" s="48">
        <f t="shared" si="8"/>
        <v>34.813610863524353</v>
      </c>
      <c r="J98" s="48">
        <v>8.9270999999999994</v>
      </c>
      <c r="K98" s="48">
        <f t="shared" si="7"/>
        <v>155.38999999999999</v>
      </c>
    </row>
    <row r="99" spans="1:11" x14ac:dyDescent="0.25">
      <c r="A99" s="86"/>
      <c r="B99" s="83"/>
      <c r="C99" s="13">
        <v>8</v>
      </c>
      <c r="D99" s="13" t="s">
        <v>145</v>
      </c>
      <c r="E99" s="16">
        <v>199.42</v>
      </c>
      <c r="F99" s="16">
        <v>5</v>
      </c>
      <c r="G99" s="13"/>
      <c r="H99" s="48">
        <v>6.43</v>
      </c>
      <c r="I99" s="48">
        <f t="shared" si="8"/>
        <v>32.243506167886871</v>
      </c>
      <c r="J99" s="48">
        <v>8.9270999999999994</v>
      </c>
      <c r="K99" s="48">
        <f t="shared" si="7"/>
        <v>143.91999999999999</v>
      </c>
    </row>
    <row r="100" spans="1:11" x14ac:dyDescent="0.25">
      <c r="A100" s="86"/>
      <c r="B100" s="83"/>
      <c r="C100" s="29">
        <v>9</v>
      </c>
      <c r="D100" s="27" t="s">
        <v>146</v>
      </c>
      <c r="E100" s="28">
        <v>698.46</v>
      </c>
      <c r="F100" s="28">
        <v>12</v>
      </c>
      <c r="G100" s="27"/>
      <c r="H100" s="49">
        <v>18.399999999999999</v>
      </c>
      <c r="I100" s="48">
        <f t="shared" si="8"/>
        <v>26.343670360507399</v>
      </c>
      <c r="J100" s="48">
        <v>8.9270999999999994</v>
      </c>
      <c r="K100" s="48">
        <f t="shared" si="7"/>
        <v>117.59</v>
      </c>
    </row>
    <row r="101" spans="1:11" x14ac:dyDescent="0.25">
      <c r="A101" s="86"/>
      <c r="B101" s="83"/>
      <c r="C101" s="92"/>
      <c r="D101" s="93"/>
      <c r="E101" s="93"/>
      <c r="F101" s="93"/>
      <c r="G101" s="93"/>
      <c r="H101" s="93"/>
      <c r="I101" s="31" t="s">
        <v>10</v>
      </c>
      <c r="J101" s="31" t="s">
        <v>10</v>
      </c>
      <c r="K101" s="31" t="s">
        <v>10</v>
      </c>
    </row>
    <row r="102" spans="1:11" x14ac:dyDescent="0.25">
      <c r="A102" s="86"/>
      <c r="B102" s="83"/>
      <c r="C102" s="94"/>
      <c r="D102" s="95"/>
      <c r="E102" s="95"/>
      <c r="F102" s="95"/>
      <c r="G102" s="95"/>
      <c r="H102" s="95"/>
      <c r="I102" s="32">
        <f>AVERAGE(I92:I100)</f>
        <v>33.075960335206872</v>
      </c>
      <c r="J102" s="32">
        <f>AVERAGE(J92:J100)</f>
        <v>8.9270999999999976</v>
      </c>
      <c r="K102" s="32">
        <f>AVERAGE(K92:K100)</f>
        <v>147.63777777777779</v>
      </c>
    </row>
    <row r="103" spans="1:11" x14ac:dyDescent="0.25">
      <c r="A103" s="87"/>
      <c r="B103" s="84"/>
      <c r="C103" s="96"/>
      <c r="D103" s="97"/>
      <c r="E103" s="97"/>
      <c r="F103" s="97"/>
      <c r="G103" s="97"/>
      <c r="H103" s="97"/>
      <c r="I103" s="42"/>
      <c r="J103" s="42"/>
      <c r="K103" s="42"/>
    </row>
    <row r="104" spans="1:11" x14ac:dyDescent="0.25">
      <c r="A104" s="76" t="s">
        <v>213</v>
      </c>
      <c r="B104" s="82" t="s">
        <v>209</v>
      </c>
      <c r="C104" s="13">
        <v>1</v>
      </c>
      <c r="D104" s="13" t="s">
        <v>147</v>
      </c>
      <c r="E104" s="16">
        <v>401.61</v>
      </c>
      <c r="F104" s="16">
        <v>8</v>
      </c>
      <c r="G104" s="13"/>
      <c r="H104" s="48">
        <v>13.88</v>
      </c>
      <c r="I104" s="48">
        <f>H104/E104*1000</f>
        <v>34.560892408057569</v>
      </c>
      <c r="J104" s="48">
        <v>8.9270999999999994</v>
      </c>
      <c r="K104" s="48">
        <f t="shared" ref="K104:K109" si="9">ROUND(I104*J104*50/100,2)</f>
        <v>154.26</v>
      </c>
    </row>
    <row r="105" spans="1:11" x14ac:dyDescent="0.25">
      <c r="A105" s="77"/>
      <c r="B105" s="83"/>
      <c r="C105" s="13">
        <v>2</v>
      </c>
      <c r="D105" s="13" t="s">
        <v>148</v>
      </c>
      <c r="E105" s="16">
        <v>398.11</v>
      </c>
      <c r="F105" s="16">
        <v>8</v>
      </c>
      <c r="G105" s="13"/>
      <c r="H105" s="48">
        <v>13.28</v>
      </c>
      <c r="I105" s="48">
        <f t="shared" ref="I105:I109" si="10">H105/E105*1000</f>
        <v>33.357614729597344</v>
      </c>
      <c r="J105" s="48">
        <v>8.9270999999999994</v>
      </c>
      <c r="K105" s="48">
        <f t="shared" si="9"/>
        <v>148.88999999999999</v>
      </c>
    </row>
    <row r="106" spans="1:11" x14ac:dyDescent="0.25">
      <c r="A106" s="77"/>
      <c r="B106" s="83"/>
      <c r="C106" s="27">
        <v>3</v>
      </c>
      <c r="D106" s="27" t="s">
        <v>149</v>
      </c>
      <c r="E106" s="28">
        <v>1081</v>
      </c>
      <c r="F106" s="28">
        <v>20</v>
      </c>
      <c r="G106" s="27"/>
      <c r="H106" s="49">
        <v>27.38</v>
      </c>
      <c r="I106" s="48">
        <f t="shared" si="10"/>
        <v>25.328399629972246</v>
      </c>
      <c r="J106" s="48">
        <v>8.9270999999999994</v>
      </c>
      <c r="K106" s="48">
        <f t="shared" si="9"/>
        <v>113.05</v>
      </c>
    </row>
    <row r="107" spans="1:11" x14ac:dyDescent="0.25">
      <c r="A107" s="77"/>
      <c r="B107" s="83"/>
      <c r="C107" s="13">
        <v>4</v>
      </c>
      <c r="D107" s="13" t="s">
        <v>150</v>
      </c>
      <c r="E107" s="16">
        <v>672.31</v>
      </c>
      <c r="F107" s="16">
        <v>12</v>
      </c>
      <c r="G107" s="13"/>
      <c r="H107" s="48">
        <v>15.11</v>
      </c>
      <c r="I107" s="48">
        <f t="shared" si="10"/>
        <v>22.474751230831014</v>
      </c>
      <c r="J107" s="48">
        <v>8.9270999999999994</v>
      </c>
      <c r="K107" s="48">
        <f t="shared" si="9"/>
        <v>100.32</v>
      </c>
    </row>
    <row r="108" spans="1:11" x14ac:dyDescent="0.25">
      <c r="A108" s="77"/>
      <c r="B108" s="83"/>
      <c r="C108" s="13">
        <v>5</v>
      </c>
      <c r="D108" s="13" t="s">
        <v>151</v>
      </c>
      <c r="E108" s="16">
        <v>2950.99</v>
      </c>
      <c r="F108" s="16">
        <v>45</v>
      </c>
      <c r="G108" s="13"/>
      <c r="H108" s="48">
        <v>50.82</v>
      </c>
      <c r="I108" s="48">
        <f t="shared" si="10"/>
        <v>17.221339279360489</v>
      </c>
      <c r="J108" s="48">
        <v>8.9270999999999994</v>
      </c>
      <c r="K108" s="48">
        <f t="shared" si="9"/>
        <v>76.87</v>
      </c>
    </row>
    <row r="109" spans="1:11" x14ac:dyDescent="0.25">
      <c r="A109" s="77"/>
      <c r="B109" s="83"/>
      <c r="C109" s="13">
        <v>6</v>
      </c>
      <c r="D109" s="13" t="s">
        <v>152</v>
      </c>
      <c r="E109" s="16">
        <v>2229.14</v>
      </c>
      <c r="F109" s="16">
        <v>36</v>
      </c>
      <c r="G109" s="13"/>
      <c r="H109" s="48">
        <v>47.76</v>
      </c>
      <c r="I109" s="48">
        <f t="shared" si="10"/>
        <v>21.425303031662438</v>
      </c>
      <c r="J109" s="48">
        <v>8.9270999999999994</v>
      </c>
      <c r="K109" s="48">
        <f t="shared" si="9"/>
        <v>95.63</v>
      </c>
    </row>
    <row r="110" spans="1:11" x14ac:dyDescent="0.25">
      <c r="A110" s="77"/>
      <c r="B110" s="83"/>
      <c r="C110" s="92"/>
      <c r="D110" s="93"/>
      <c r="E110" s="93"/>
      <c r="F110" s="93"/>
      <c r="G110" s="93"/>
      <c r="H110" s="93"/>
      <c r="I110" s="31" t="s">
        <v>10</v>
      </c>
      <c r="J110" s="31" t="s">
        <v>10</v>
      </c>
      <c r="K110" s="31" t="s">
        <v>10</v>
      </c>
    </row>
    <row r="111" spans="1:11" x14ac:dyDescent="0.25">
      <c r="A111" s="77"/>
      <c r="B111" s="83"/>
      <c r="C111" s="94"/>
      <c r="D111" s="95"/>
      <c r="E111" s="95"/>
      <c r="F111" s="95"/>
      <c r="G111" s="95"/>
      <c r="H111" s="95"/>
      <c r="I111" s="41">
        <f>AVERAGE(I104:I109)</f>
        <v>25.728050051580187</v>
      </c>
      <c r="J111" s="41">
        <f>AVERAGE(J104:J109)</f>
        <v>8.9270999999999976</v>
      </c>
      <c r="K111" s="41">
        <f>AVERAGE(K104:K109)</f>
        <v>114.83666666666666</v>
      </c>
    </row>
    <row r="112" spans="1:11" x14ac:dyDescent="0.25">
      <c r="A112" s="78"/>
      <c r="B112" s="84"/>
      <c r="C112" s="96"/>
      <c r="D112" s="97"/>
      <c r="E112" s="97"/>
      <c r="F112" s="97"/>
      <c r="G112" s="97"/>
      <c r="H112" s="97"/>
      <c r="I112" s="33"/>
      <c r="J112" s="33"/>
      <c r="K112" s="33"/>
    </row>
    <row r="113" spans="1:11" x14ac:dyDescent="0.25">
      <c r="A113" s="76" t="s">
        <v>212</v>
      </c>
      <c r="B113" s="61" t="s">
        <v>209</v>
      </c>
      <c r="C113" s="13">
        <v>1</v>
      </c>
      <c r="D113" s="13" t="s">
        <v>153</v>
      </c>
      <c r="E113" s="16">
        <v>335.02</v>
      </c>
      <c r="F113" s="16">
        <v>7</v>
      </c>
      <c r="G113" s="13"/>
      <c r="H113" s="16">
        <v>6.61</v>
      </c>
      <c r="I113" s="48">
        <f>H113/E113*1000</f>
        <v>19.730165363261897</v>
      </c>
      <c r="J113" s="48">
        <v>8.9270999999999994</v>
      </c>
      <c r="K113" s="48">
        <f t="shared" ref="K113:K121" si="11">ROUND(I113*J113*50/100,2)</f>
        <v>88.07</v>
      </c>
    </row>
    <row r="114" spans="1:11" x14ac:dyDescent="0.25">
      <c r="A114" s="77"/>
      <c r="B114" s="61"/>
      <c r="C114" s="13">
        <v>2</v>
      </c>
      <c r="D114" s="13" t="s">
        <v>154</v>
      </c>
      <c r="E114" s="16">
        <v>191.6</v>
      </c>
      <c r="F114" s="16">
        <v>5</v>
      </c>
      <c r="G114" s="13"/>
      <c r="H114" s="16">
        <v>5.84</v>
      </c>
      <c r="I114" s="48">
        <f t="shared" ref="I114:I121" si="12">H114/E114*1000</f>
        <v>30.480167014613777</v>
      </c>
      <c r="J114" s="48">
        <v>8.9270999999999994</v>
      </c>
      <c r="K114" s="48">
        <f t="shared" si="11"/>
        <v>136.05000000000001</v>
      </c>
    </row>
    <row r="115" spans="1:11" x14ac:dyDescent="0.25">
      <c r="A115" s="77"/>
      <c r="B115" s="61"/>
      <c r="C115" s="13">
        <v>3</v>
      </c>
      <c r="D115" s="13" t="s">
        <v>155</v>
      </c>
      <c r="E115" s="16">
        <v>578.20000000000005</v>
      </c>
      <c r="F115" s="16">
        <v>12</v>
      </c>
      <c r="G115" s="13"/>
      <c r="H115" s="16">
        <v>15.26</v>
      </c>
      <c r="I115" s="48">
        <f t="shared" si="12"/>
        <v>26.392251815980629</v>
      </c>
      <c r="J115" s="48">
        <v>8.9270999999999994</v>
      </c>
      <c r="K115" s="48">
        <f t="shared" si="11"/>
        <v>117.8</v>
      </c>
    </row>
    <row r="116" spans="1:11" x14ac:dyDescent="0.25">
      <c r="A116" s="77"/>
      <c r="B116" s="61"/>
      <c r="C116" s="13">
        <v>4</v>
      </c>
      <c r="D116" s="13" t="s">
        <v>156</v>
      </c>
      <c r="E116" s="16">
        <v>53.17</v>
      </c>
      <c r="F116" s="16">
        <v>1</v>
      </c>
      <c r="G116" s="13"/>
      <c r="H116" s="16">
        <v>2.76</v>
      </c>
      <c r="I116" s="48">
        <f t="shared" si="12"/>
        <v>51.908971224374639</v>
      </c>
      <c r="J116" s="48">
        <v>8.9270999999999994</v>
      </c>
      <c r="K116" s="48">
        <f t="shared" si="11"/>
        <v>231.7</v>
      </c>
    </row>
    <row r="117" spans="1:11" x14ac:dyDescent="0.25">
      <c r="A117" s="77"/>
      <c r="B117" s="61"/>
      <c r="C117" s="13">
        <v>5</v>
      </c>
      <c r="D117" s="13" t="s">
        <v>157</v>
      </c>
      <c r="E117" s="16">
        <v>175.24</v>
      </c>
      <c r="F117" s="16">
        <v>4</v>
      </c>
      <c r="G117" s="13"/>
      <c r="H117" s="16">
        <v>4.4800000000000004</v>
      </c>
      <c r="I117" s="48">
        <f t="shared" si="12"/>
        <v>25.564939511527047</v>
      </c>
      <c r="J117" s="48">
        <v>8.9270999999999994</v>
      </c>
      <c r="K117" s="48">
        <f t="shared" si="11"/>
        <v>114.11</v>
      </c>
    </row>
    <row r="118" spans="1:11" x14ac:dyDescent="0.25">
      <c r="A118" s="77"/>
      <c r="B118" s="61"/>
      <c r="C118" s="13">
        <v>6</v>
      </c>
      <c r="D118" s="13" t="s">
        <v>229</v>
      </c>
      <c r="E118" s="16">
        <v>105.82</v>
      </c>
      <c r="F118" s="16">
        <v>3</v>
      </c>
      <c r="G118" s="13"/>
      <c r="H118" s="16">
        <v>1.58</v>
      </c>
      <c r="I118" s="48">
        <f t="shared" si="12"/>
        <v>14.931014931014934</v>
      </c>
      <c r="J118" s="48">
        <v>8.9270999999999994</v>
      </c>
      <c r="K118" s="48">
        <f t="shared" si="11"/>
        <v>66.650000000000006</v>
      </c>
    </row>
    <row r="119" spans="1:11" x14ac:dyDescent="0.25">
      <c r="A119" s="77"/>
      <c r="B119" s="61"/>
      <c r="C119" s="13">
        <v>7</v>
      </c>
      <c r="D119" s="13" t="s">
        <v>158</v>
      </c>
      <c r="E119" s="16">
        <v>349.85</v>
      </c>
      <c r="F119" s="16">
        <v>7</v>
      </c>
      <c r="G119" s="13"/>
      <c r="H119" s="16">
        <v>8.27</v>
      </c>
      <c r="I119" s="48">
        <f t="shared" si="12"/>
        <v>23.638702300986132</v>
      </c>
      <c r="J119" s="48">
        <v>8.9270999999999994</v>
      </c>
      <c r="K119" s="48">
        <f t="shared" si="11"/>
        <v>105.51</v>
      </c>
    </row>
    <row r="120" spans="1:11" x14ac:dyDescent="0.25">
      <c r="A120" s="77"/>
      <c r="B120" s="61"/>
      <c r="C120" s="13">
        <v>8</v>
      </c>
      <c r="D120" s="13" t="s">
        <v>159</v>
      </c>
      <c r="E120" s="16">
        <v>227.38</v>
      </c>
      <c r="F120" s="16">
        <v>7</v>
      </c>
      <c r="G120" s="13"/>
      <c r="H120" s="16">
        <v>6.43</v>
      </c>
      <c r="I120" s="48">
        <f t="shared" si="12"/>
        <v>28.278652476031311</v>
      </c>
      <c r="J120" s="48">
        <v>8.9270999999999994</v>
      </c>
      <c r="K120" s="48">
        <f t="shared" si="11"/>
        <v>126.22</v>
      </c>
    </row>
    <row r="121" spans="1:11" x14ac:dyDescent="0.25">
      <c r="A121" s="77"/>
      <c r="B121" s="61"/>
      <c r="C121" s="13">
        <v>9</v>
      </c>
      <c r="D121" s="13" t="s">
        <v>160</v>
      </c>
      <c r="E121" s="16">
        <v>39.42</v>
      </c>
      <c r="F121" s="16">
        <v>1</v>
      </c>
      <c r="G121" s="13"/>
      <c r="H121" s="16">
        <v>1.08</v>
      </c>
      <c r="I121" s="48">
        <f t="shared" si="12"/>
        <v>27.397260273972606</v>
      </c>
      <c r="J121" s="48">
        <v>8.9270999999999994</v>
      </c>
      <c r="K121" s="48">
        <f t="shared" si="11"/>
        <v>122.29</v>
      </c>
    </row>
    <row r="122" spans="1:11" x14ac:dyDescent="0.25">
      <c r="A122" s="77"/>
      <c r="B122" s="61"/>
      <c r="C122" s="92"/>
      <c r="D122" s="93"/>
      <c r="E122" s="93"/>
      <c r="F122" s="93"/>
      <c r="G122" s="93"/>
      <c r="H122" s="93"/>
      <c r="I122" s="31" t="s">
        <v>10</v>
      </c>
      <c r="J122" s="31" t="s">
        <v>10</v>
      </c>
      <c r="K122" s="31" t="s">
        <v>10</v>
      </c>
    </row>
    <row r="123" spans="1:11" x14ac:dyDescent="0.25">
      <c r="A123" s="77"/>
      <c r="B123" s="61"/>
      <c r="C123" s="94"/>
      <c r="D123" s="95"/>
      <c r="E123" s="95"/>
      <c r="F123" s="95"/>
      <c r="G123" s="95"/>
      <c r="H123" s="95"/>
      <c r="I123" s="32">
        <f>AVERAGE(I113:I121)</f>
        <v>27.591347212418114</v>
      </c>
      <c r="J123" s="32">
        <f>AVERAGE(J113:J121)</f>
        <v>8.9270999999999976</v>
      </c>
      <c r="K123" s="32">
        <f>AVERAGE(K113:K121)</f>
        <v>123.15555555555557</v>
      </c>
    </row>
    <row r="124" spans="1:11" x14ac:dyDescent="0.25">
      <c r="A124" s="78"/>
      <c r="B124" s="61"/>
      <c r="C124" s="96"/>
      <c r="D124" s="97"/>
      <c r="E124" s="97"/>
      <c r="F124" s="97"/>
      <c r="G124" s="97"/>
      <c r="H124" s="97"/>
      <c r="I124" s="33"/>
      <c r="J124" s="33"/>
      <c r="K124" s="33"/>
    </row>
    <row r="125" spans="1:11" x14ac:dyDescent="0.25">
      <c r="A125" s="63" t="s">
        <v>211</v>
      </c>
      <c r="B125" s="62" t="s">
        <v>207</v>
      </c>
      <c r="C125" s="14">
        <v>1</v>
      </c>
      <c r="D125" s="22" t="s">
        <v>163</v>
      </c>
      <c r="E125" s="22">
        <v>3295</v>
      </c>
      <c r="F125" s="14"/>
      <c r="G125" s="14"/>
      <c r="H125" s="53">
        <v>44.32</v>
      </c>
      <c r="I125" s="53">
        <f>H125/E125*1000</f>
        <v>13.450682852807283</v>
      </c>
      <c r="J125" s="53">
        <v>9.9099000000000004</v>
      </c>
      <c r="K125" s="53"/>
    </row>
    <row r="126" spans="1:11" x14ac:dyDescent="0.25">
      <c r="A126" s="63"/>
      <c r="B126" s="62"/>
      <c r="C126" s="14">
        <v>2</v>
      </c>
      <c r="D126" s="25" t="s">
        <v>164</v>
      </c>
      <c r="E126" s="22">
        <v>459.67</v>
      </c>
      <c r="F126" s="14"/>
      <c r="G126" s="14"/>
      <c r="H126" s="53">
        <v>14.789</v>
      </c>
      <c r="I126" s="53">
        <f t="shared" ref="I126:I165" si="13">H126/E126*1000</f>
        <v>32.173080688319878</v>
      </c>
      <c r="J126" s="53">
        <v>9.9099000000000004</v>
      </c>
      <c r="K126" s="53"/>
    </row>
    <row r="127" spans="1:11" x14ac:dyDescent="0.25">
      <c r="A127" s="63"/>
      <c r="B127" s="62"/>
      <c r="C127" s="14">
        <v>3</v>
      </c>
      <c r="D127" s="25" t="s">
        <v>165</v>
      </c>
      <c r="E127" s="22">
        <v>1082</v>
      </c>
      <c r="F127" s="14"/>
      <c r="G127" s="14"/>
      <c r="H127" s="53">
        <v>55.843000000000004</v>
      </c>
      <c r="I127" s="53">
        <f t="shared" si="13"/>
        <v>51.610905730129396</v>
      </c>
      <c r="J127" s="53">
        <v>9.9099000000000004</v>
      </c>
      <c r="K127" s="53"/>
    </row>
    <row r="128" spans="1:11" x14ac:dyDescent="0.25">
      <c r="A128" s="63"/>
      <c r="B128" s="62"/>
      <c r="C128" s="14">
        <v>4</v>
      </c>
      <c r="D128" s="22" t="s">
        <v>166</v>
      </c>
      <c r="E128" s="22">
        <v>347</v>
      </c>
      <c r="F128" s="14"/>
      <c r="G128" s="14"/>
      <c r="H128" s="53">
        <v>15.577999999999999</v>
      </c>
      <c r="I128" s="53">
        <f t="shared" si="13"/>
        <v>44.893371757925074</v>
      </c>
      <c r="J128" s="53">
        <v>9.9099000000000004</v>
      </c>
      <c r="K128" s="53"/>
    </row>
    <row r="129" spans="1:11" ht="26.25" x14ac:dyDescent="0.25">
      <c r="A129" s="63"/>
      <c r="B129" s="62"/>
      <c r="C129" s="14">
        <v>5</v>
      </c>
      <c r="D129" s="23" t="s">
        <v>199</v>
      </c>
      <c r="E129" s="22">
        <v>3010</v>
      </c>
      <c r="F129" s="14"/>
      <c r="G129" s="14"/>
      <c r="H129" s="53">
        <v>62.7</v>
      </c>
      <c r="I129" s="53">
        <f t="shared" si="13"/>
        <v>20.830564784053159</v>
      </c>
      <c r="J129" s="53">
        <v>9.9099000000000004</v>
      </c>
      <c r="K129" s="53"/>
    </row>
    <row r="130" spans="1:11" x14ac:dyDescent="0.25">
      <c r="A130" s="63"/>
      <c r="B130" s="62"/>
      <c r="C130" s="14">
        <v>6</v>
      </c>
      <c r="D130" s="22" t="s">
        <v>167</v>
      </c>
      <c r="E130" s="22">
        <v>2451.7600000000002</v>
      </c>
      <c r="F130" s="14"/>
      <c r="G130" s="14"/>
      <c r="H130" s="53">
        <v>45.000999999999998</v>
      </c>
      <c r="I130" s="53">
        <f t="shared" si="13"/>
        <v>18.354569778444869</v>
      </c>
      <c r="J130" s="53">
        <v>9.9099000000000004</v>
      </c>
      <c r="K130" s="53"/>
    </row>
    <row r="131" spans="1:11" x14ac:dyDescent="0.25">
      <c r="A131" s="63"/>
      <c r="B131" s="62"/>
      <c r="C131" s="14">
        <v>7</v>
      </c>
      <c r="D131" s="22" t="s">
        <v>200</v>
      </c>
      <c r="E131" s="22">
        <v>519.86</v>
      </c>
      <c r="F131" s="14"/>
      <c r="G131" s="14"/>
      <c r="H131" s="53">
        <v>12.2006</v>
      </c>
      <c r="I131" s="53">
        <f t="shared" si="13"/>
        <v>23.469010887546645</v>
      </c>
      <c r="J131" s="53">
        <v>9.9099000000000004</v>
      </c>
      <c r="K131" s="53"/>
    </row>
    <row r="132" spans="1:11" ht="26.25" x14ac:dyDescent="0.25">
      <c r="A132" s="63"/>
      <c r="B132" s="62"/>
      <c r="C132" s="14">
        <v>8</v>
      </c>
      <c r="D132" s="24" t="s">
        <v>168</v>
      </c>
      <c r="E132" s="22">
        <v>504.04</v>
      </c>
      <c r="F132" s="14"/>
      <c r="G132" s="14"/>
      <c r="H132" s="53">
        <v>9.1</v>
      </c>
      <c r="I132" s="53">
        <f t="shared" si="13"/>
        <v>18.054122688675502</v>
      </c>
      <c r="J132" s="53">
        <v>9.9099000000000004</v>
      </c>
      <c r="K132" s="53"/>
    </row>
    <row r="133" spans="1:11" x14ac:dyDescent="0.25">
      <c r="A133" s="63"/>
      <c r="B133" s="62"/>
      <c r="C133" s="14">
        <v>9</v>
      </c>
      <c r="D133" s="22" t="s">
        <v>169</v>
      </c>
      <c r="E133" s="22">
        <v>5856</v>
      </c>
      <c r="F133" s="14"/>
      <c r="G133" s="14"/>
      <c r="H133" s="53">
        <v>104.15</v>
      </c>
      <c r="I133" s="53">
        <f t="shared" si="13"/>
        <v>17.785177595628419</v>
      </c>
      <c r="J133" s="53">
        <v>9.9099000000000004</v>
      </c>
      <c r="K133" s="53"/>
    </row>
    <row r="134" spans="1:11" x14ac:dyDescent="0.25">
      <c r="A134" s="63"/>
      <c r="B134" s="62"/>
      <c r="C134" s="14">
        <v>10</v>
      </c>
      <c r="D134" s="25" t="s">
        <v>170</v>
      </c>
      <c r="E134" s="25">
        <v>958</v>
      </c>
      <c r="F134" s="14"/>
      <c r="G134" s="14"/>
      <c r="H134" s="53">
        <v>22.48</v>
      </c>
      <c r="I134" s="53">
        <f t="shared" si="13"/>
        <v>23.465553235908143</v>
      </c>
      <c r="J134" s="53">
        <v>9.9099000000000004</v>
      </c>
      <c r="K134" s="53"/>
    </row>
    <row r="135" spans="1:11" x14ac:dyDescent="0.25">
      <c r="A135" s="63"/>
      <c r="B135" s="62"/>
      <c r="C135" s="14">
        <v>11</v>
      </c>
      <c r="D135" s="22" t="s">
        <v>171</v>
      </c>
      <c r="E135" s="22">
        <v>4914.6000000000004</v>
      </c>
      <c r="F135" s="14"/>
      <c r="G135" s="14"/>
      <c r="H135" s="53">
        <v>64.384</v>
      </c>
      <c r="I135" s="53">
        <f t="shared" si="13"/>
        <v>13.100557522484028</v>
      </c>
      <c r="J135" s="53">
        <v>9.9099000000000004</v>
      </c>
      <c r="K135" s="53"/>
    </row>
    <row r="136" spans="1:11" x14ac:dyDescent="0.25">
      <c r="A136" s="63"/>
      <c r="B136" s="62"/>
      <c r="C136" s="14">
        <v>12</v>
      </c>
      <c r="D136" s="22" t="s">
        <v>172</v>
      </c>
      <c r="E136" s="22">
        <v>1045</v>
      </c>
      <c r="F136" s="14"/>
      <c r="G136" s="14"/>
      <c r="H136" s="53">
        <v>62.316000000000003</v>
      </c>
      <c r="I136" s="53">
        <f t="shared" si="13"/>
        <v>59.632535885167471</v>
      </c>
      <c r="J136" s="53">
        <v>9.9099000000000004</v>
      </c>
      <c r="K136" s="53"/>
    </row>
    <row r="137" spans="1:11" x14ac:dyDescent="0.25">
      <c r="A137" s="63"/>
      <c r="B137" s="62"/>
      <c r="C137" s="14">
        <v>13</v>
      </c>
      <c r="D137" s="22" t="s">
        <v>173</v>
      </c>
      <c r="E137" s="22">
        <v>2714.06</v>
      </c>
      <c r="F137" s="14"/>
      <c r="G137" s="14"/>
      <c r="H137" s="53">
        <v>65.671999999999997</v>
      </c>
      <c r="I137" s="53">
        <f t="shared" si="13"/>
        <v>24.196959536635148</v>
      </c>
      <c r="J137" s="53">
        <v>9.9099000000000004</v>
      </c>
      <c r="K137" s="53"/>
    </row>
    <row r="138" spans="1:11" x14ac:dyDescent="0.25">
      <c r="A138" s="63"/>
      <c r="B138" s="62"/>
      <c r="C138" s="14">
        <v>14</v>
      </c>
      <c r="D138" s="22" t="s">
        <v>174</v>
      </c>
      <c r="E138" s="22">
        <v>1870</v>
      </c>
      <c r="F138" s="14"/>
      <c r="G138" s="14"/>
      <c r="H138" s="53">
        <v>29.1707</v>
      </c>
      <c r="I138" s="53">
        <f t="shared" si="13"/>
        <v>15.599304812834225</v>
      </c>
      <c r="J138" s="53">
        <v>9.9099000000000004</v>
      </c>
      <c r="K138" s="53"/>
    </row>
    <row r="139" spans="1:11" x14ac:dyDescent="0.25">
      <c r="A139" s="63"/>
      <c r="B139" s="62"/>
      <c r="C139" s="14">
        <v>15</v>
      </c>
      <c r="D139" s="22" t="s">
        <v>175</v>
      </c>
      <c r="E139" s="22">
        <v>1875</v>
      </c>
      <c r="F139" s="14"/>
      <c r="G139" s="14"/>
      <c r="H139" s="53">
        <v>36.886000000000003</v>
      </c>
      <c r="I139" s="53">
        <f t="shared" si="13"/>
        <v>19.672533333333334</v>
      </c>
      <c r="J139" s="53">
        <v>9.9099000000000004</v>
      </c>
      <c r="K139" s="53"/>
    </row>
    <row r="140" spans="1:11" x14ac:dyDescent="0.25">
      <c r="A140" s="63"/>
      <c r="B140" s="62"/>
      <c r="C140" s="14">
        <v>16</v>
      </c>
      <c r="D140" s="22" t="s">
        <v>176</v>
      </c>
      <c r="E140" s="22">
        <v>1028.75</v>
      </c>
      <c r="F140" s="14"/>
      <c r="G140" s="14"/>
      <c r="H140" s="53">
        <v>20.137</v>
      </c>
      <c r="I140" s="53">
        <f t="shared" si="13"/>
        <v>19.574240583232076</v>
      </c>
      <c r="J140" s="53">
        <v>9.9099000000000004</v>
      </c>
      <c r="K140" s="53"/>
    </row>
    <row r="141" spans="1:11" x14ac:dyDescent="0.25">
      <c r="A141" s="63"/>
      <c r="B141" s="62"/>
      <c r="C141" s="14">
        <v>17</v>
      </c>
      <c r="D141" s="25" t="s">
        <v>177</v>
      </c>
      <c r="E141" s="25">
        <v>562.15</v>
      </c>
      <c r="F141" s="14"/>
      <c r="G141" s="14"/>
      <c r="H141" s="53">
        <v>9.2799999999999994</v>
      </c>
      <c r="I141" s="53">
        <f t="shared" si="13"/>
        <v>16.508049452992974</v>
      </c>
      <c r="J141" s="53">
        <v>9.9099000000000004</v>
      </c>
      <c r="K141" s="53"/>
    </row>
    <row r="142" spans="1:11" x14ac:dyDescent="0.25">
      <c r="A142" s="63"/>
      <c r="B142" s="62"/>
      <c r="C142" s="14">
        <v>18</v>
      </c>
      <c r="D142" s="22" t="s">
        <v>178</v>
      </c>
      <c r="E142" s="22">
        <v>1783</v>
      </c>
      <c r="F142" s="14"/>
      <c r="G142" s="14"/>
      <c r="H142" s="53">
        <v>63.328000000000003</v>
      </c>
      <c r="I142" s="53">
        <f t="shared" si="13"/>
        <v>35.517666853617499</v>
      </c>
      <c r="J142" s="53">
        <v>9.9099000000000004</v>
      </c>
      <c r="K142" s="53"/>
    </row>
    <row r="143" spans="1:11" x14ac:dyDescent="0.25">
      <c r="A143" s="63"/>
      <c r="B143" s="62"/>
      <c r="C143" s="14">
        <v>19</v>
      </c>
      <c r="D143" s="22" t="s">
        <v>202</v>
      </c>
      <c r="E143" s="22">
        <v>5808</v>
      </c>
      <c r="F143" s="14"/>
      <c r="G143" s="14"/>
      <c r="H143" s="53">
        <v>96.980999999999995</v>
      </c>
      <c r="I143" s="53">
        <f t="shared" si="13"/>
        <v>16.697830578512395</v>
      </c>
      <c r="J143" s="53">
        <v>9.9099000000000004</v>
      </c>
      <c r="K143" s="53"/>
    </row>
    <row r="144" spans="1:11" x14ac:dyDescent="0.25">
      <c r="A144" s="63"/>
      <c r="B144" s="62"/>
      <c r="C144" s="14">
        <v>20</v>
      </c>
      <c r="D144" s="22" t="s">
        <v>179</v>
      </c>
      <c r="E144" s="22">
        <v>4728</v>
      </c>
      <c r="F144" s="14"/>
      <c r="G144" s="14"/>
      <c r="H144" s="53">
        <v>100.456</v>
      </c>
      <c r="I144" s="53">
        <f t="shared" si="13"/>
        <v>21.247038917089679</v>
      </c>
      <c r="J144" s="53">
        <v>9.9099000000000004</v>
      </c>
      <c r="K144" s="53"/>
    </row>
    <row r="145" spans="1:11" x14ac:dyDescent="0.25">
      <c r="A145" s="63"/>
      <c r="B145" s="62"/>
      <c r="C145" s="14">
        <v>21</v>
      </c>
      <c r="D145" s="22" t="s">
        <v>180</v>
      </c>
      <c r="E145" s="22">
        <v>1483</v>
      </c>
      <c r="F145" s="14"/>
      <c r="G145" s="14"/>
      <c r="H145" s="53">
        <v>21.913</v>
      </c>
      <c r="I145" s="53">
        <f t="shared" si="13"/>
        <v>14.776129467296022</v>
      </c>
      <c r="J145" s="53">
        <v>9.9099000000000004</v>
      </c>
      <c r="K145" s="53"/>
    </row>
    <row r="146" spans="1:11" x14ac:dyDescent="0.25">
      <c r="A146" s="63"/>
      <c r="B146" s="62"/>
      <c r="C146" s="14">
        <v>22</v>
      </c>
      <c r="D146" s="22" t="s">
        <v>181</v>
      </c>
      <c r="E146" s="22">
        <v>1374.97</v>
      </c>
      <c r="F146" s="14"/>
      <c r="G146" s="14"/>
      <c r="H146" s="53">
        <v>26.495000000000001</v>
      </c>
      <c r="I146" s="53">
        <f t="shared" si="13"/>
        <v>19.26951133479276</v>
      </c>
      <c r="J146" s="53">
        <v>9.9099000000000004</v>
      </c>
      <c r="K146" s="53"/>
    </row>
    <row r="147" spans="1:11" x14ac:dyDescent="0.25">
      <c r="A147" s="63"/>
      <c r="B147" s="62"/>
      <c r="C147" s="14">
        <v>23</v>
      </c>
      <c r="D147" s="22" t="s">
        <v>203</v>
      </c>
      <c r="E147" s="22">
        <v>3560.39</v>
      </c>
      <c r="F147" s="14"/>
      <c r="G147" s="14"/>
      <c r="H147" s="53">
        <v>69.156400000000005</v>
      </c>
      <c r="I147" s="53">
        <f t="shared" si="13"/>
        <v>19.42382716500159</v>
      </c>
      <c r="J147" s="53">
        <v>9.9099000000000004</v>
      </c>
      <c r="K147" s="53"/>
    </row>
    <row r="148" spans="1:11" x14ac:dyDescent="0.25">
      <c r="A148" s="63"/>
      <c r="B148" s="62"/>
      <c r="C148" s="14">
        <v>24</v>
      </c>
      <c r="D148" s="22" t="s">
        <v>182</v>
      </c>
      <c r="E148" s="22">
        <v>1834</v>
      </c>
      <c r="F148" s="14"/>
      <c r="G148" s="14"/>
      <c r="H148" s="53">
        <v>52.401000000000003</v>
      </c>
      <c r="I148" s="53">
        <f t="shared" si="13"/>
        <v>28.571973827699022</v>
      </c>
      <c r="J148" s="53">
        <v>9.9099000000000004</v>
      </c>
      <c r="K148" s="53"/>
    </row>
    <row r="149" spans="1:11" x14ac:dyDescent="0.25">
      <c r="A149" s="63"/>
      <c r="B149" s="62"/>
      <c r="C149" s="14">
        <v>25</v>
      </c>
      <c r="D149" s="22" t="s">
        <v>183</v>
      </c>
      <c r="E149" s="22">
        <v>7490</v>
      </c>
      <c r="F149" s="14"/>
      <c r="G149" s="14"/>
      <c r="H149" s="53">
        <v>108.11499999999999</v>
      </c>
      <c r="I149" s="53">
        <f t="shared" si="13"/>
        <v>14.434579439252335</v>
      </c>
      <c r="J149" s="53">
        <v>9.9099000000000004</v>
      </c>
      <c r="K149" s="53"/>
    </row>
    <row r="150" spans="1:11" x14ac:dyDescent="0.25">
      <c r="A150" s="63"/>
      <c r="B150" s="62"/>
      <c r="C150" s="14">
        <v>26</v>
      </c>
      <c r="D150" s="22" t="s">
        <v>184</v>
      </c>
      <c r="E150" s="22">
        <v>338</v>
      </c>
      <c r="F150" s="14"/>
      <c r="G150" s="14"/>
      <c r="H150" s="53">
        <v>14.452</v>
      </c>
      <c r="I150" s="53">
        <f t="shared" si="13"/>
        <v>42.757396449704146</v>
      </c>
      <c r="J150" s="53">
        <v>9.9099000000000004</v>
      </c>
      <c r="K150" s="53"/>
    </row>
    <row r="151" spans="1:11" x14ac:dyDescent="0.25">
      <c r="A151" s="63"/>
      <c r="B151" s="62"/>
      <c r="C151" s="14">
        <v>27</v>
      </c>
      <c r="D151" s="22" t="s">
        <v>185</v>
      </c>
      <c r="E151" s="22">
        <v>202.03</v>
      </c>
      <c r="F151" s="14"/>
      <c r="G151" s="14"/>
      <c r="H151" s="53">
        <v>11.6493</v>
      </c>
      <c r="I151" s="53">
        <f t="shared" si="13"/>
        <v>57.661238429936148</v>
      </c>
      <c r="J151" s="53">
        <v>9.9099000000000004</v>
      </c>
      <c r="K151" s="53"/>
    </row>
    <row r="152" spans="1:11" x14ac:dyDescent="0.25">
      <c r="A152" s="63"/>
      <c r="B152" s="62"/>
      <c r="C152" s="14">
        <v>28</v>
      </c>
      <c r="D152" s="22" t="s">
        <v>186</v>
      </c>
      <c r="E152" s="22">
        <v>2413.8000000000002</v>
      </c>
      <c r="F152" s="14"/>
      <c r="G152" s="14"/>
      <c r="H152" s="53">
        <v>39.116999999999997</v>
      </c>
      <c r="I152" s="53">
        <f t="shared" si="13"/>
        <v>16.205567984091473</v>
      </c>
      <c r="J152" s="53">
        <v>9.9099000000000004</v>
      </c>
      <c r="K152" s="53"/>
    </row>
    <row r="153" spans="1:11" x14ac:dyDescent="0.25">
      <c r="A153" s="63"/>
      <c r="B153" s="62"/>
      <c r="C153" s="14">
        <v>29</v>
      </c>
      <c r="D153" s="22" t="s">
        <v>187</v>
      </c>
      <c r="E153" s="22">
        <v>870.61</v>
      </c>
      <c r="F153" s="14"/>
      <c r="G153" s="14"/>
      <c r="H153" s="53">
        <v>18.733000000000001</v>
      </c>
      <c r="I153" s="53">
        <f t="shared" si="13"/>
        <v>21.517097207704943</v>
      </c>
      <c r="J153" s="53">
        <v>9.9099000000000004</v>
      </c>
      <c r="K153" s="53"/>
    </row>
    <row r="154" spans="1:11" x14ac:dyDescent="0.25">
      <c r="A154" s="63"/>
      <c r="B154" s="62"/>
      <c r="C154" s="14">
        <v>30</v>
      </c>
      <c r="D154" s="22" t="s">
        <v>188</v>
      </c>
      <c r="E154" s="22">
        <v>1483</v>
      </c>
      <c r="F154" s="14"/>
      <c r="G154" s="14"/>
      <c r="H154" s="53">
        <v>18.276</v>
      </c>
      <c r="I154" s="53">
        <f t="shared" si="13"/>
        <v>12.323668240053944</v>
      </c>
      <c r="J154" s="53">
        <v>9.9099000000000004</v>
      </c>
      <c r="K154" s="53"/>
    </row>
    <row r="155" spans="1:11" x14ac:dyDescent="0.25">
      <c r="A155" s="63"/>
      <c r="B155" s="62"/>
      <c r="C155" s="14">
        <v>31</v>
      </c>
      <c r="D155" s="22" t="s">
        <v>189</v>
      </c>
      <c r="E155" s="22">
        <v>656.5</v>
      </c>
      <c r="F155" s="14"/>
      <c r="G155" s="14"/>
      <c r="H155" s="53">
        <v>23.547999999999998</v>
      </c>
      <c r="I155" s="53">
        <f t="shared" si="13"/>
        <v>35.869002284843866</v>
      </c>
      <c r="J155" s="53">
        <v>9.9099000000000004</v>
      </c>
      <c r="K155" s="53"/>
    </row>
    <row r="156" spans="1:11" x14ac:dyDescent="0.25">
      <c r="A156" s="63"/>
      <c r="B156" s="62"/>
      <c r="C156" s="14">
        <v>32</v>
      </c>
      <c r="D156" s="22" t="s">
        <v>190</v>
      </c>
      <c r="E156" s="22">
        <v>3315.87</v>
      </c>
      <c r="F156" s="14"/>
      <c r="G156" s="14"/>
      <c r="H156" s="53">
        <v>61.54</v>
      </c>
      <c r="I156" s="53">
        <f t="shared" si="13"/>
        <v>18.559231815481308</v>
      </c>
      <c r="J156" s="53">
        <v>9.9099000000000004</v>
      </c>
      <c r="K156" s="53"/>
    </row>
    <row r="157" spans="1:11" x14ac:dyDescent="0.25">
      <c r="A157" s="63"/>
      <c r="B157" s="62"/>
      <c r="C157" s="14">
        <v>33</v>
      </c>
      <c r="D157" s="22" t="s">
        <v>191</v>
      </c>
      <c r="E157" s="22">
        <v>400</v>
      </c>
      <c r="F157" s="14"/>
      <c r="G157" s="14"/>
      <c r="H157" s="53">
        <v>10.592599999999999</v>
      </c>
      <c r="I157" s="53">
        <f t="shared" si="13"/>
        <v>26.481499999999997</v>
      </c>
      <c r="J157" s="53">
        <v>9.9099000000000004</v>
      </c>
      <c r="K157" s="53"/>
    </row>
    <row r="158" spans="1:11" x14ac:dyDescent="0.25">
      <c r="A158" s="63"/>
      <c r="B158" s="62"/>
      <c r="C158" s="14">
        <v>34</v>
      </c>
      <c r="D158" s="22" t="s">
        <v>192</v>
      </c>
      <c r="E158" s="22">
        <v>1670</v>
      </c>
      <c r="F158" s="14"/>
      <c r="G158" s="14"/>
      <c r="H158" s="53">
        <v>60.3</v>
      </c>
      <c r="I158" s="53">
        <f t="shared" si="13"/>
        <v>36.107784431137716</v>
      </c>
      <c r="J158" s="53">
        <v>9.9099000000000004</v>
      </c>
      <c r="K158" s="53"/>
    </row>
    <row r="159" spans="1:11" x14ac:dyDescent="0.25">
      <c r="A159" s="63"/>
      <c r="B159" s="62"/>
      <c r="C159" s="14">
        <v>35</v>
      </c>
      <c r="D159" s="22" t="s">
        <v>193</v>
      </c>
      <c r="E159" s="22">
        <v>1867</v>
      </c>
      <c r="F159" s="14"/>
      <c r="G159" s="14"/>
      <c r="H159" s="53">
        <v>60.473999999999997</v>
      </c>
      <c r="I159" s="53">
        <f t="shared" si="13"/>
        <v>32.391001606855916</v>
      </c>
      <c r="J159" s="53">
        <v>9.9099000000000004</v>
      </c>
      <c r="K159" s="53"/>
    </row>
    <row r="160" spans="1:11" x14ac:dyDescent="0.25">
      <c r="A160" s="63"/>
      <c r="B160" s="62"/>
      <c r="C160" s="14">
        <v>36</v>
      </c>
      <c r="D160" s="22" t="s">
        <v>194</v>
      </c>
      <c r="E160" s="22">
        <v>220</v>
      </c>
      <c r="F160" s="14"/>
      <c r="G160" s="14"/>
      <c r="H160" s="53">
        <v>7.1260000000000003</v>
      </c>
      <c r="I160" s="53">
        <f t="shared" si="13"/>
        <v>32.390909090909098</v>
      </c>
      <c r="J160" s="53">
        <v>9.9099000000000004</v>
      </c>
      <c r="K160" s="53"/>
    </row>
    <row r="161" spans="1:11" x14ac:dyDescent="0.25">
      <c r="A161" s="63"/>
      <c r="B161" s="62"/>
      <c r="C161" s="14">
        <f>C160+1</f>
        <v>37</v>
      </c>
      <c r="D161" s="22" t="s">
        <v>195</v>
      </c>
      <c r="E161" s="22">
        <v>851</v>
      </c>
      <c r="F161" s="14"/>
      <c r="G161" s="14"/>
      <c r="H161" s="53">
        <v>15.715999999999999</v>
      </c>
      <c r="I161" s="53">
        <f t="shared" si="13"/>
        <v>18.467685076380729</v>
      </c>
      <c r="J161" s="53">
        <v>9.9099000000000004</v>
      </c>
      <c r="K161" s="53"/>
    </row>
    <row r="162" spans="1:11" ht="26.25" x14ac:dyDescent="0.25">
      <c r="A162" s="63"/>
      <c r="B162" s="62"/>
      <c r="C162" s="14">
        <f t="shared" ref="C162:C164" si="14">C161+1</f>
        <v>38</v>
      </c>
      <c r="D162" s="24" t="s">
        <v>242</v>
      </c>
      <c r="E162" s="22">
        <v>1047.77</v>
      </c>
      <c r="F162" s="14"/>
      <c r="G162" s="14"/>
      <c r="H162" s="53">
        <v>24.638000000000002</v>
      </c>
      <c r="I162" s="53">
        <f t="shared" si="13"/>
        <v>23.514702654208463</v>
      </c>
      <c r="J162" s="53">
        <v>9.9099000000000004</v>
      </c>
      <c r="K162" s="53"/>
    </row>
    <row r="163" spans="1:11" x14ac:dyDescent="0.25">
      <c r="A163" s="63"/>
      <c r="B163" s="62"/>
      <c r="C163" s="14">
        <f t="shared" si="14"/>
        <v>39</v>
      </c>
      <c r="D163" s="22" t="s">
        <v>196</v>
      </c>
      <c r="E163" s="22">
        <v>168.33</v>
      </c>
      <c r="F163" s="14"/>
      <c r="G163" s="14"/>
      <c r="H163" s="53">
        <v>3.0019999999999998</v>
      </c>
      <c r="I163" s="53">
        <f t="shared" si="13"/>
        <v>17.834016515178515</v>
      </c>
      <c r="J163" s="53">
        <v>9.9099000000000004</v>
      </c>
      <c r="K163" s="53"/>
    </row>
    <row r="164" spans="1:11" ht="26.25" x14ac:dyDescent="0.25">
      <c r="A164" s="63"/>
      <c r="B164" s="62"/>
      <c r="C164" s="14">
        <f t="shared" si="14"/>
        <v>40</v>
      </c>
      <c r="D164" s="24" t="s">
        <v>205</v>
      </c>
      <c r="E164" s="22">
        <v>2141.9899999999998</v>
      </c>
      <c r="F164" s="14"/>
      <c r="G164" s="14"/>
      <c r="H164" s="53">
        <v>46.357999999999997</v>
      </c>
      <c r="I164" s="53">
        <f t="shared" si="13"/>
        <v>21.642491328157462</v>
      </c>
      <c r="J164" s="53">
        <v>9.9099000000000004</v>
      </c>
      <c r="K164" s="53"/>
    </row>
    <row r="165" spans="1:11" ht="26.25" x14ac:dyDescent="0.25">
      <c r="A165" s="63"/>
      <c r="B165" s="62"/>
      <c r="C165" s="14">
        <v>41</v>
      </c>
      <c r="D165" s="24" t="s">
        <v>204</v>
      </c>
      <c r="E165" s="22">
        <v>1097.4000000000001</v>
      </c>
      <c r="F165" s="14"/>
      <c r="G165" s="14"/>
      <c r="H165" s="53">
        <v>15.24</v>
      </c>
      <c r="I165" s="53">
        <f t="shared" si="13"/>
        <v>13.887370147621651</v>
      </c>
      <c r="J165" s="53">
        <v>9.9099000000000004</v>
      </c>
      <c r="K165" s="53"/>
    </row>
    <row r="166" spans="1:11" x14ac:dyDescent="0.25">
      <c r="A166" s="63"/>
      <c r="B166" s="62"/>
      <c r="C166" s="64"/>
      <c r="D166" s="65"/>
      <c r="E166" s="65"/>
      <c r="F166" s="65"/>
      <c r="G166" s="65"/>
      <c r="H166" s="65"/>
      <c r="I166" s="30" t="s">
        <v>10</v>
      </c>
      <c r="J166" s="30" t="s">
        <v>10</v>
      </c>
      <c r="K166" s="30" t="s">
        <v>10</v>
      </c>
    </row>
    <row r="167" spans="1:11" x14ac:dyDescent="0.25">
      <c r="A167" s="63"/>
      <c r="B167" s="62"/>
      <c r="C167" s="66"/>
      <c r="D167" s="67"/>
      <c r="E167" s="67"/>
      <c r="F167" s="67"/>
      <c r="G167" s="67"/>
      <c r="H167" s="67"/>
      <c r="I167" s="40">
        <f>AVERAGE(I125:I165)</f>
        <v>25.120010779796203</v>
      </c>
      <c r="J167" s="40">
        <f>AVERAGE(J125:J165)</f>
        <v>9.909899999999995</v>
      </c>
      <c r="K167" s="40" t="e">
        <f>AVERAGE(K125:K165)</f>
        <v>#DIV/0!</v>
      </c>
    </row>
    <row r="168" spans="1:11" x14ac:dyDescent="0.25">
      <c r="A168" s="63"/>
      <c r="B168" s="62"/>
      <c r="C168" s="68"/>
      <c r="D168" s="69"/>
      <c r="E168" s="69"/>
      <c r="F168" s="69"/>
      <c r="G168" s="69"/>
      <c r="H168" s="69"/>
      <c r="I168" s="43"/>
      <c r="J168" s="43"/>
      <c r="K168" s="43"/>
    </row>
    <row r="169" spans="1:11" x14ac:dyDescent="0.25">
      <c r="A169" s="63"/>
      <c r="B169" s="62" t="s">
        <v>210</v>
      </c>
      <c r="C169" s="14">
        <v>1</v>
      </c>
      <c r="D169" s="22" t="s">
        <v>240</v>
      </c>
      <c r="E169" s="22">
        <v>534.79999999999995</v>
      </c>
      <c r="F169" s="14"/>
      <c r="G169" s="14"/>
      <c r="H169" s="53">
        <v>18.684000000000001</v>
      </c>
      <c r="I169" s="53">
        <f>H169/E169*1000</f>
        <v>34.936424831712799</v>
      </c>
      <c r="J169" s="53">
        <v>9.9099000000000004</v>
      </c>
      <c r="K169" s="53"/>
    </row>
    <row r="170" spans="1:11" x14ac:dyDescent="0.25">
      <c r="A170" s="63"/>
      <c r="B170" s="62"/>
      <c r="C170" s="14">
        <v>2</v>
      </c>
      <c r="D170" s="22" t="s">
        <v>239</v>
      </c>
      <c r="E170" s="22">
        <v>327.05</v>
      </c>
      <c r="F170" s="14"/>
      <c r="G170" s="14"/>
      <c r="H170" s="53">
        <v>9.9689999999999994</v>
      </c>
      <c r="I170" s="53">
        <f t="shared" ref="I170:I171" si="15">H170/E170*1000</f>
        <v>30.481577740406664</v>
      </c>
      <c r="J170" s="53">
        <v>9.9099000000000004</v>
      </c>
      <c r="K170" s="53"/>
    </row>
    <row r="171" spans="1:11" x14ac:dyDescent="0.25">
      <c r="A171" s="63"/>
      <c r="B171" s="62"/>
      <c r="C171" s="22">
        <v>3</v>
      </c>
      <c r="D171" s="22" t="s">
        <v>238</v>
      </c>
      <c r="E171" s="22">
        <v>563.66999999999996</v>
      </c>
      <c r="F171" s="22"/>
      <c r="G171" s="22"/>
      <c r="H171" s="54">
        <v>10.023</v>
      </c>
      <c r="I171" s="53">
        <f t="shared" si="15"/>
        <v>17.781680770663687</v>
      </c>
      <c r="J171" s="53">
        <v>9.9099000000000004</v>
      </c>
      <c r="K171" s="53"/>
    </row>
    <row r="172" spans="1:11" x14ac:dyDescent="0.25">
      <c r="A172" s="63"/>
      <c r="B172" s="62"/>
      <c r="C172" s="70"/>
      <c r="D172" s="71"/>
      <c r="E172" s="71"/>
      <c r="F172" s="71"/>
      <c r="G172" s="71"/>
      <c r="H172" s="71"/>
      <c r="I172" s="39" t="s">
        <v>10</v>
      </c>
      <c r="J172" s="39" t="s">
        <v>10</v>
      </c>
      <c r="K172" s="39" t="s">
        <v>10</v>
      </c>
    </row>
    <row r="173" spans="1:11" x14ac:dyDescent="0.25">
      <c r="A173" s="63"/>
      <c r="B173" s="62"/>
      <c r="C173" s="72"/>
      <c r="D173" s="73"/>
      <c r="E173" s="73"/>
      <c r="F173" s="73"/>
      <c r="G173" s="73"/>
      <c r="H173" s="73"/>
      <c r="I173" s="55">
        <f>AVERAGE(I169:I171)</f>
        <v>27.733227780927717</v>
      </c>
      <c r="J173" s="55">
        <f>AVERAGE(J169:J171)</f>
        <v>9.9099000000000004</v>
      </c>
      <c r="K173" s="55" t="e">
        <f>AVERAGE(K169:K171)</f>
        <v>#DIV/0!</v>
      </c>
    </row>
  </sheetData>
  <mergeCells count="22">
    <mergeCell ref="D1:I1"/>
    <mergeCell ref="A3:A91"/>
    <mergeCell ref="B3:B31"/>
    <mergeCell ref="C3:C4"/>
    <mergeCell ref="D3:D4"/>
    <mergeCell ref="C29:H31"/>
    <mergeCell ref="B32:B91"/>
    <mergeCell ref="C89:H91"/>
    <mergeCell ref="A92:A103"/>
    <mergeCell ref="B92:B103"/>
    <mergeCell ref="C101:H103"/>
    <mergeCell ref="A104:A112"/>
    <mergeCell ref="B104:B112"/>
    <mergeCell ref="C110:H112"/>
    <mergeCell ref="A113:A124"/>
    <mergeCell ref="B113:B124"/>
    <mergeCell ref="C122:H124"/>
    <mergeCell ref="A125:A173"/>
    <mergeCell ref="B125:B168"/>
    <mergeCell ref="C166:H168"/>
    <mergeCell ref="B169:B173"/>
    <mergeCell ref="C172:H173"/>
  </mergeCells>
  <pageMargins left="0.7" right="0.7" top="0.75" bottom="0.75" header="0.3" footer="0.3"/>
  <pageSetup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8586D-8239-4048-8CE4-DCA764CF5766}">
  <dimension ref="A1:K173"/>
  <sheetViews>
    <sheetView workbookViewId="0">
      <selection sqref="A1:XFD1048576"/>
    </sheetView>
  </sheetViews>
  <sheetFormatPr defaultRowHeight="15" x14ac:dyDescent="0.25"/>
  <cols>
    <col min="1" max="1" width="5.140625" customWidth="1"/>
    <col min="4" max="4" width="28.5703125" customWidth="1"/>
    <col min="5" max="5" width="10.140625" customWidth="1"/>
    <col min="8" max="8" width="10.5703125" customWidth="1"/>
    <col min="9" max="9" width="13" customWidth="1"/>
    <col min="10" max="10" width="13.7109375" customWidth="1"/>
    <col min="11" max="11" width="13" customWidth="1"/>
  </cols>
  <sheetData>
    <row r="1" spans="1:11" x14ac:dyDescent="0.25">
      <c r="A1" s="3"/>
      <c r="B1" s="4"/>
      <c r="C1" s="3"/>
      <c r="D1" s="74" t="s">
        <v>250</v>
      </c>
      <c r="E1" s="75"/>
      <c r="F1" s="75"/>
      <c r="G1" s="75"/>
      <c r="H1" s="75"/>
      <c r="I1" s="75"/>
    </row>
    <row r="2" spans="1:11" x14ac:dyDescent="0.25">
      <c r="A2" s="3"/>
      <c r="B2" s="3"/>
      <c r="C2" s="3"/>
      <c r="D2" s="3"/>
      <c r="E2" s="3"/>
      <c r="F2" s="3"/>
      <c r="G2" s="3"/>
      <c r="H2" s="5"/>
      <c r="I2" s="5"/>
      <c r="J2" s="5"/>
      <c r="K2" s="5"/>
    </row>
    <row r="3" spans="1:11" ht="51" x14ac:dyDescent="0.25">
      <c r="A3" s="79" t="s">
        <v>215</v>
      </c>
      <c r="B3" s="88" t="s">
        <v>208</v>
      </c>
      <c r="C3" s="90" t="s">
        <v>0</v>
      </c>
      <c r="D3" s="90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  <c r="J3" s="44" t="s">
        <v>245</v>
      </c>
      <c r="K3" s="44" t="s">
        <v>247</v>
      </c>
    </row>
    <row r="4" spans="1:11" x14ac:dyDescent="0.25">
      <c r="A4" s="80"/>
      <c r="B4" s="89"/>
      <c r="C4" s="91"/>
      <c r="D4" s="91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  <c r="J4" s="46" t="s">
        <v>244</v>
      </c>
      <c r="K4" s="46" t="s">
        <v>246</v>
      </c>
    </row>
    <row r="5" spans="1:11" x14ac:dyDescent="0.25">
      <c r="A5" s="80"/>
      <c r="B5" s="89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50">
        <v>23.19</v>
      </c>
      <c r="I5" s="50">
        <f>H5/E5*1000</f>
        <v>10.389366020187358</v>
      </c>
      <c r="J5" s="50">
        <v>8.9707000000000008</v>
      </c>
      <c r="K5" s="50">
        <f>ROUND(I5*J5*50/100,2)</f>
        <v>46.6</v>
      </c>
    </row>
    <row r="6" spans="1:11" x14ac:dyDescent="0.25">
      <c r="A6" s="80"/>
      <c r="B6" s="89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50">
        <v>13.4</v>
      </c>
      <c r="I6" s="50">
        <f t="shared" ref="I6:I12" si="0">H6/E6*1000</f>
        <v>12.980848405002471</v>
      </c>
      <c r="J6" s="50">
        <v>8.9707000000000008</v>
      </c>
      <c r="K6" s="50">
        <f t="shared" ref="K6:K27" si="1">ROUND(I6*J6*50/100,2)</f>
        <v>58.22</v>
      </c>
    </row>
    <row r="7" spans="1:11" x14ac:dyDescent="0.25">
      <c r="A7" s="80"/>
      <c r="B7" s="89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50">
        <v>9.6</v>
      </c>
      <c r="I7" s="50">
        <f t="shared" si="0"/>
        <v>10.242184999466552</v>
      </c>
      <c r="J7" s="50">
        <v>8.9707000000000008</v>
      </c>
      <c r="K7" s="50">
        <f t="shared" si="1"/>
        <v>45.94</v>
      </c>
    </row>
    <row r="8" spans="1:11" x14ac:dyDescent="0.25">
      <c r="A8" s="80"/>
      <c r="B8" s="89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50">
        <v>25.24</v>
      </c>
      <c r="I8" s="50">
        <f t="shared" si="0"/>
        <v>11.393130718570713</v>
      </c>
      <c r="J8" s="50">
        <v>8.9707000000000008</v>
      </c>
      <c r="K8" s="50">
        <f t="shared" si="1"/>
        <v>51.1</v>
      </c>
    </row>
    <row r="9" spans="1:11" x14ac:dyDescent="0.25">
      <c r="A9" s="80"/>
      <c r="B9" s="89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50">
        <v>8.9</v>
      </c>
      <c r="I9" s="50">
        <f t="shared" si="0"/>
        <v>8.5361876810343187</v>
      </c>
      <c r="J9" s="50">
        <v>8.9707000000000008</v>
      </c>
      <c r="K9" s="50">
        <f t="shared" si="1"/>
        <v>38.29</v>
      </c>
    </row>
    <row r="10" spans="1:11" x14ac:dyDescent="0.25">
      <c r="A10" s="80"/>
      <c r="B10" s="89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50">
        <v>30.29</v>
      </c>
      <c r="I10" s="50">
        <f t="shared" si="0"/>
        <v>13.371710598923729</v>
      </c>
      <c r="J10" s="50">
        <v>8.9707000000000008</v>
      </c>
      <c r="K10" s="50">
        <f t="shared" si="1"/>
        <v>59.98</v>
      </c>
    </row>
    <row r="11" spans="1:11" x14ac:dyDescent="0.25">
      <c r="A11" s="80"/>
      <c r="B11" s="89"/>
      <c r="C11" s="8" t="s">
        <v>129</v>
      </c>
      <c r="D11" s="8" t="s">
        <v>27</v>
      </c>
      <c r="E11" s="11">
        <v>2283.7800000000002</v>
      </c>
      <c r="F11" s="11">
        <v>45</v>
      </c>
      <c r="G11" s="9" t="s">
        <v>243</v>
      </c>
      <c r="H11" s="11">
        <v>22.26</v>
      </c>
      <c r="I11" s="50">
        <f t="shared" si="0"/>
        <v>9.7469983973937939</v>
      </c>
      <c r="J11" s="50">
        <v>8.9707000000000008</v>
      </c>
      <c r="K11" s="50">
        <f t="shared" si="1"/>
        <v>43.72</v>
      </c>
    </row>
    <row r="12" spans="1:11" x14ac:dyDescent="0.25">
      <c r="A12" s="80"/>
      <c r="B12" s="89"/>
      <c r="C12" s="8" t="s">
        <v>130</v>
      </c>
      <c r="D12" s="8" t="s">
        <v>11</v>
      </c>
      <c r="E12" s="11">
        <v>313.52999999999997</v>
      </c>
      <c r="F12" s="11">
        <v>6</v>
      </c>
      <c r="G12" s="11">
        <v>1956</v>
      </c>
      <c r="H12" s="11">
        <v>4.09</v>
      </c>
      <c r="I12" s="50">
        <f t="shared" si="0"/>
        <v>13.045003667910567</v>
      </c>
      <c r="J12" s="50">
        <v>8.9707000000000008</v>
      </c>
      <c r="K12" s="50">
        <f t="shared" si="1"/>
        <v>58.51</v>
      </c>
    </row>
    <row r="13" spans="1:11" x14ac:dyDescent="0.25">
      <c r="A13" s="80"/>
      <c r="B13" s="89"/>
      <c r="C13" s="8" t="s">
        <v>131</v>
      </c>
      <c r="D13" s="10" t="s">
        <v>83</v>
      </c>
      <c r="E13" s="11">
        <v>2033.99</v>
      </c>
      <c r="F13" s="11">
        <v>44</v>
      </c>
      <c r="G13" s="11">
        <v>1970</v>
      </c>
      <c r="H13" s="11">
        <v>14.42</v>
      </c>
      <c r="I13" s="50">
        <f>H13/E13*1000</f>
        <v>7.0895137144233749</v>
      </c>
      <c r="J13" s="50">
        <v>8.9707000000000008</v>
      </c>
      <c r="K13" s="50">
        <f t="shared" si="1"/>
        <v>31.8</v>
      </c>
    </row>
    <row r="14" spans="1:11" x14ac:dyDescent="0.25">
      <c r="A14" s="80"/>
      <c r="B14" s="89"/>
      <c r="C14" s="8" t="s">
        <v>118</v>
      </c>
      <c r="D14" s="8" t="s">
        <v>12</v>
      </c>
      <c r="E14" s="11">
        <v>1773.18</v>
      </c>
      <c r="F14" s="11">
        <v>38</v>
      </c>
      <c r="G14" s="11">
        <v>1972</v>
      </c>
      <c r="H14" s="11">
        <v>14.84</v>
      </c>
      <c r="I14" s="50">
        <f t="shared" ref="I14:I27" si="2">H14/E14*1000</f>
        <v>8.3691447004816215</v>
      </c>
      <c r="J14" s="50">
        <v>8.9707000000000008</v>
      </c>
      <c r="K14" s="50">
        <f t="shared" si="1"/>
        <v>37.54</v>
      </c>
    </row>
    <row r="15" spans="1:11" x14ac:dyDescent="0.25">
      <c r="A15" s="80"/>
      <c r="B15" s="89"/>
      <c r="C15" s="8" t="s">
        <v>132</v>
      </c>
      <c r="D15" s="8" t="s">
        <v>13</v>
      </c>
      <c r="E15" s="11">
        <v>681.36</v>
      </c>
      <c r="F15" s="11">
        <v>10</v>
      </c>
      <c r="G15" s="11">
        <v>1984</v>
      </c>
      <c r="H15" s="11">
        <v>7.67</v>
      </c>
      <c r="I15" s="50">
        <f t="shared" si="2"/>
        <v>11.256897968768346</v>
      </c>
      <c r="J15" s="50">
        <v>8.9707000000000008</v>
      </c>
      <c r="K15" s="50">
        <f t="shared" si="1"/>
        <v>50.49</v>
      </c>
    </row>
    <row r="16" spans="1:11" x14ac:dyDescent="0.25">
      <c r="A16" s="80"/>
      <c r="B16" s="89"/>
      <c r="C16" s="8" t="s">
        <v>133</v>
      </c>
      <c r="D16" s="10" t="s">
        <v>21</v>
      </c>
      <c r="E16" s="11">
        <v>981.25</v>
      </c>
      <c r="F16" s="11">
        <v>19</v>
      </c>
      <c r="G16" s="11">
        <v>1984</v>
      </c>
      <c r="H16" s="11">
        <v>9.67</v>
      </c>
      <c r="I16" s="50">
        <f t="shared" si="2"/>
        <v>9.8547770700636956</v>
      </c>
      <c r="J16" s="50">
        <v>8.9707000000000008</v>
      </c>
      <c r="K16" s="50">
        <f t="shared" si="1"/>
        <v>44.2</v>
      </c>
    </row>
    <row r="17" spans="1:11" x14ac:dyDescent="0.25">
      <c r="A17" s="80"/>
      <c r="B17" s="89"/>
      <c r="C17" s="8" t="s">
        <v>134</v>
      </c>
      <c r="D17" s="10" t="s">
        <v>22</v>
      </c>
      <c r="E17" s="11">
        <v>1075.26</v>
      </c>
      <c r="F17" s="11">
        <v>20</v>
      </c>
      <c r="G17" s="11">
        <v>1984</v>
      </c>
      <c r="H17" s="11">
        <v>10.3</v>
      </c>
      <c r="I17" s="50">
        <f t="shared" si="2"/>
        <v>9.5790785484440981</v>
      </c>
      <c r="J17" s="50">
        <v>8.9707000000000008</v>
      </c>
      <c r="K17" s="50">
        <f t="shared" si="1"/>
        <v>42.97</v>
      </c>
    </row>
    <row r="18" spans="1:11" x14ac:dyDescent="0.25">
      <c r="A18" s="80"/>
      <c r="B18" s="89"/>
      <c r="C18" s="8" t="s">
        <v>135</v>
      </c>
      <c r="D18" s="10" t="s">
        <v>23</v>
      </c>
      <c r="E18" s="11">
        <v>1056.31</v>
      </c>
      <c r="F18" s="11">
        <v>20</v>
      </c>
      <c r="G18" s="11">
        <v>1984</v>
      </c>
      <c r="H18" s="11">
        <v>13.58</v>
      </c>
      <c r="I18" s="50">
        <f t="shared" si="2"/>
        <v>12.856074447842017</v>
      </c>
      <c r="J18" s="50">
        <v>8.9707000000000008</v>
      </c>
      <c r="K18" s="50">
        <f t="shared" si="1"/>
        <v>57.66</v>
      </c>
    </row>
    <row r="19" spans="1:11" x14ac:dyDescent="0.25">
      <c r="A19" s="80"/>
      <c r="B19" s="89"/>
      <c r="C19" s="8" t="s">
        <v>136</v>
      </c>
      <c r="D19" s="8" t="s">
        <v>14</v>
      </c>
      <c r="E19" s="11">
        <v>360.62</v>
      </c>
      <c r="F19" s="11">
        <v>8</v>
      </c>
      <c r="G19" s="11">
        <v>1966</v>
      </c>
      <c r="H19" s="11">
        <v>3.61</v>
      </c>
      <c r="I19" s="50">
        <f t="shared" si="2"/>
        <v>10.010537407797681</v>
      </c>
      <c r="J19" s="50">
        <v>8.9707000000000008</v>
      </c>
      <c r="K19" s="50">
        <f t="shared" si="1"/>
        <v>44.9</v>
      </c>
    </row>
    <row r="20" spans="1:11" x14ac:dyDescent="0.25">
      <c r="A20" s="80"/>
      <c r="B20" s="89"/>
      <c r="C20" s="8" t="s">
        <v>137</v>
      </c>
      <c r="D20" s="8" t="s">
        <v>24</v>
      </c>
      <c r="E20" s="11">
        <v>1597.34</v>
      </c>
      <c r="F20" s="11">
        <v>31</v>
      </c>
      <c r="G20" s="11">
        <v>1980</v>
      </c>
      <c r="H20" s="11">
        <v>14.38</v>
      </c>
      <c r="I20" s="50">
        <f t="shared" si="2"/>
        <v>9.0024666007237037</v>
      </c>
      <c r="J20" s="50">
        <v>8.9707000000000008</v>
      </c>
      <c r="K20" s="50">
        <f t="shared" si="1"/>
        <v>40.380000000000003</v>
      </c>
    </row>
    <row r="21" spans="1:11" x14ac:dyDescent="0.25">
      <c r="A21" s="80"/>
      <c r="B21" s="89"/>
      <c r="C21" s="8" t="s">
        <v>138</v>
      </c>
      <c r="D21" s="18" t="s">
        <v>24</v>
      </c>
      <c r="E21" s="17">
        <v>1516.81</v>
      </c>
      <c r="F21" s="17">
        <v>30</v>
      </c>
      <c r="G21" s="17">
        <v>1980</v>
      </c>
      <c r="H21" s="17">
        <v>13.16</v>
      </c>
      <c r="I21" s="50">
        <f t="shared" si="2"/>
        <v>8.6761031375056863</v>
      </c>
      <c r="J21" s="50">
        <v>8.9707000000000008</v>
      </c>
      <c r="K21" s="50">
        <f t="shared" si="1"/>
        <v>38.92</v>
      </c>
    </row>
    <row r="22" spans="1:11" x14ac:dyDescent="0.25">
      <c r="A22" s="80"/>
      <c r="B22" s="89"/>
      <c r="C22" s="8" t="s">
        <v>139</v>
      </c>
      <c r="D22" s="8" t="s">
        <v>25</v>
      </c>
      <c r="E22" s="11">
        <v>2296.7600000000002</v>
      </c>
      <c r="F22" s="11">
        <v>45</v>
      </c>
      <c r="G22" s="11">
        <v>1980</v>
      </c>
      <c r="H22" s="11">
        <v>23.17</v>
      </c>
      <c r="I22" s="50">
        <f t="shared" si="2"/>
        <v>10.088124140093001</v>
      </c>
      <c r="J22" s="50">
        <v>8.9707000000000008</v>
      </c>
      <c r="K22" s="50">
        <f t="shared" si="1"/>
        <v>45.25</v>
      </c>
    </row>
    <row r="23" spans="1:11" x14ac:dyDescent="0.25">
      <c r="A23" s="80"/>
      <c r="B23" s="89"/>
      <c r="C23" s="8" t="s">
        <v>140</v>
      </c>
      <c r="D23" s="8" t="s">
        <v>26</v>
      </c>
      <c r="E23" s="11">
        <v>2570.59</v>
      </c>
      <c r="F23" s="11">
        <v>50</v>
      </c>
      <c r="G23" s="11">
        <v>1975</v>
      </c>
      <c r="H23" s="11">
        <v>27.74</v>
      </c>
      <c r="I23" s="50">
        <f t="shared" si="2"/>
        <v>10.791296939613083</v>
      </c>
      <c r="J23" s="50">
        <v>8.9707000000000008</v>
      </c>
      <c r="K23" s="50">
        <f t="shared" si="1"/>
        <v>48.4</v>
      </c>
    </row>
    <row r="24" spans="1:11" x14ac:dyDescent="0.25">
      <c r="A24" s="80"/>
      <c r="B24" s="89"/>
      <c r="C24" s="8" t="s">
        <v>102</v>
      </c>
      <c r="D24" s="10" t="s">
        <v>55</v>
      </c>
      <c r="E24" s="11">
        <v>513.42999999999995</v>
      </c>
      <c r="F24" s="11">
        <v>9</v>
      </c>
      <c r="G24" s="11">
        <v>1990</v>
      </c>
      <c r="H24" s="11">
        <v>3.51</v>
      </c>
      <c r="I24" s="50">
        <f t="shared" si="2"/>
        <v>6.8363749683501167</v>
      </c>
      <c r="J24" s="50">
        <v>8.9707000000000008</v>
      </c>
      <c r="K24" s="50">
        <f t="shared" si="1"/>
        <v>30.66</v>
      </c>
    </row>
    <row r="25" spans="1:11" x14ac:dyDescent="0.25">
      <c r="A25" s="80"/>
      <c r="B25" s="89"/>
      <c r="C25" s="8" t="s">
        <v>235</v>
      </c>
      <c r="D25" s="10" t="s">
        <v>67</v>
      </c>
      <c r="E25" s="11">
        <v>827.36</v>
      </c>
      <c r="F25" s="11">
        <v>17</v>
      </c>
      <c r="G25" s="11">
        <v>1972</v>
      </c>
      <c r="H25" s="11">
        <v>11.12</v>
      </c>
      <c r="I25" s="50">
        <f t="shared" si="2"/>
        <v>13.440340359698316</v>
      </c>
      <c r="J25" s="50">
        <v>8.9707000000000008</v>
      </c>
      <c r="K25" s="50">
        <f t="shared" si="1"/>
        <v>60.28</v>
      </c>
    </row>
    <row r="26" spans="1:11" x14ac:dyDescent="0.25">
      <c r="A26" s="80"/>
      <c r="B26" s="89"/>
      <c r="C26" s="8" t="s">
        <v>106</v>
      </c>
      <c r="D26" s="10" t="s">
        <v>67</v>
      </c>
      <c r="E26" s="11">
        <v>899.46</v>
      </c>
      <c r="F26" s="11">
        <v>19</v>
      </c>
      <c r="G26" s="11">
        <v>1972</v>
      </c>
      <c r="H26" s="11">
        <v>8.36</v>
      </c>
      <c r="I26" s="50">
        <f t="shared" si="2"/>
        <v>9.2944655682298265</v>
      </c>
      <c r="J26" s="50">
        <v>8.9707000000000008</v>
      </c>
      <c r="K26" s="50">
        <f t="shared" si="1"/>
        <v>41.69</v>
      </c>
    </row>
    <row r="27" spans="1:11" x14ac:dyDescent="0.25">
      <c r="A27" s="80"/>
      <c r="B27" s="89"/>
      <c r="C27" s="8" t="s">
        <v>236</v>
      </c>
      <c r="D27" s="10" t="s">
        <v>67</v>
      </c>
      <c r="E27" s="11">
        <v>948.51</v>
      </c>
      <c r="F27" s="11">
        <v>20</v>
      </c>
      <c r="G27" s="11">
        <v>1972</v>
      </c>
      <c r="H27" s="11">
        <v>9.17</v>
      </c>
      <c r="I27" s="50">
        <f t="shared" si="2"/>
        <v>9.6677947517685627</v>
      </c>
      <c r="J27" s="50">
        <v>8.9707000000000008</v>
      </c>
      <c r="K27" s="50">
        <f t="shared" si="1"/>
        <v>43.36</v>
      </c>
    </row>
    <row r="28" spans="1:11" x14ac:dyDescent="0.25">
      <c r="A28" s="80"/>
      <c r="B28" s="89"/>
      <c r="C28" s="8"/>
      <c r="D28" s="10"/>
      <c r="E28" s="11"/>
      <c r="F28" s="11"/>
      <c r="G28" s="11"/>
      <c r="H28" s="11"/>
      <c r="I28" s="50"/>
      <c r="J28" s="50"/>
      <c r="K28" s="50"/>
    </row>
    <row r="29" spans="1:11" x14ac:dyDescent="0.25">
      <c r="A29" s="80"/>
      <c r="B29" s="89"/>
      <c r="C29" s="98"/>
      <c r="D29" s="99"/>
      <c r="E29" s="99"/>
      <c r="F29" s="99"/>
      <c r="G29" s="99"/>
      <c r="H29" s="99"/>
      <c r="I29" s="35" t="s">
        <v>10</v>
      </c>
      <c r="J29" s="35" t="s">
        <v>10</v>
      </c>
      <c r="K29" s="35" t="s">
        <v>10</v>
      </c>
    </row>
    <row r="30" spans="1:11" x14ac:dyDescent="0.25">
      <c r="A30" s="80"/>
      <c r="B30" s="89"/>
      <c r="C30" s="100"/>
      <c r="D30" s="101"/>
      <c r="E30" s="101"/>
      <c r="F30" s="101"/>
      <c r="G30" s="101"/>
      <c r="H30" s="101"/>
      <c r="I30" s="36">
        <f>AVERAGE(I5:I24)</f>
        <v>10.205791006629797</v>
      </c>
      <c r="J30" s="36">
        <f>AVERAGE(J5:J24)</f>
        <v>8.9706999999999972</v>
      </c>
      <c r="K30" s="36">
        <f>AVERAGE(K5:K24)</f>
        <v>45.776499999999999</v>
      </c>
    </row>
    <row r="31" spans="1:11" x14ac:dyDescent="0.25">
      <c r="A31" s="80"/>
      <c r="B31" s="89"/>
      <c r="C31" s="102"/>
      <c r="D31" s="103"/>
      <c r="E31" s="103"/>
      <c r="F31" s="103"/>
      <c r="G31" s="103"/>
      <c r="H31" s="103"/>
      <c r="I31" s="37"/>
      <c r="J31" s="37"/>
      <c r="K31" s="37"/>
    </row>
    <row r="32" spans="1:11" x14ac:dyDescent="0.25">
      <c r="A32" s="80"/>
      <c r="B32" s="61" t="s">
        <v>209</v>
      </c>
      <c r="C32" s="47">
        <v>24</v>
      </c>
      <c r="D32" s="21" t="s">
        <v>28</v>
      </c>
      <c r="E32" s="20">
        <v>1575.91</v>
      </c>
      <c r="F32" s="20">
        <v>30</v>
      </c>
      <c r="G32" s="20">
        <v>1989</v>
      </c>
      <c r="H32" s="52">
        <v>26.82</v>
      </c>
      <c r="I32" s="51">
        <f t="shared" ref="I32:I33" si="3">H32/E32*1000</f>
        <v>17.018738379729804</v>
      </c>
      <c r="J32" s="51">
        <v>8.9707000000000008</v>
      </c>
      <c r="K32" s="48">
        <f>ROUND(I32*J32*50/100,2)</f>
        <v>76.33</v>
      </c>
    </row>
    <row r="33" spans="1:11" x14ac:dyDescent="0.25">
      <c r="A33" s="80"/>
      <c r="B33" s="61"/>
      <c r="C33" s="47">
        <f>SUM(C32+1)</f>
        <v>25</v>
      </c>
      <c r="D33" s="1" t="s">
        <v>29</v>
      </c>
      <c r="E33" s="2">
        <v>1032.3699999999999</v>
      </c>
      <c r="F33" s="2">
        <v>20</v>
      </c>
      <c r="G33" s="2">
        <v>1987</v>
      </c>
      <c r="H33" s="51">
        <v>11.6</v>
      </c>
      <c r="I33" s="51">
        <f t="shared" si="3"/>
        <v>11.236281565717718</v>
      </c>
      <c r="J33" s="51">
        <v>8.9707000000000008</v>
      </c>
      <c r="K33" s="48">
        <f t="shared" ref="K33:K88" si="4">ROUND(I33*J33*50/100,2)</f>
        <v>50.4</v>
      </c>
    </row>
    <row r="34" spans="1:11" x14ac:dyDescent="0.25">
      <c r="A34" s="80"/>
      <c r="B34" s="61"/>
      <c r="C34" s="47">
        <f t="shared" ref="C34:C88" si="5">SUM(C33+1)</f>
        <v>26</v>
      </c>
      <c r="D34" s="1" t="s">
        <v>223</v>
      </c>
      <c r="E34" s="2">
        <v>1593.23</v>
      </c>
      <c r="F34" s="2">
        <v>30</v>
      </c>
      <c r="G34" s="2">
        <v>1989</v>
      </c>
      <c r="H34" s="51">
        <v>20.279</v>
      </c>
      <c r="I34" s="51">
        <f>H34/E34*1000</f>
        <v>12.728231328810027</v>
      </c>
      <c r="J34" s="51">
        <v>8.9707000000000008</v>
      </c>
      <c r="K34" s="48">
        <f t="shared" si="4"/>
        <v>57.09</v>
      </c>
    </row>
    <row r="35" spans="1:11" x14ac:dyDescent="0.25">
      <c r="A35" s="80"/>
      <c r="B35" s="61"/>
      <c r="C35" s="47">
        <f t="shared" si="5"/>
        <v>27</v>
      </c>
      <c r="D35" s="1" t="s">
        <v>30</v>
      </c>
      <c r="E35" s="2">
        <v>1210.54</v>
      </c>
      <c r="F35" s="2">
        <v>23</v>
      </c>
      <c r="G35" s="2">
        <v>1991</v>
      </c>
      <c r="H35" s="51">
        <v>19.239999999999998</v>
      </c>
      <c r="I35" s="51">
        <f t="shared" ref="I35:I88" si="6">H35/E35*1000</f>
        <v>15.893733375187933</v>
      </c>
      <c r="J35" s="51">
        <v>8.9707000000000008</v>
      </c>
      <c r="K35" s="48">
        <f t="shared" si="4"/>
        <v>71.290000000000006</v>
      </c>
    </row>
    <row r="36" spans="1:11" x14ac:dyDescent="0.25">
      <c r="A36" s="80"/>
      <c r="B36" s="61"/>
      <c r="C36" s="47">
        <f t="shared" si="5"/>
        <v>28</v>
      </c>
      <c r="D36" s="1" t="s">
        <v>31</v>
      </c>
      <c r="E36" s="2">
        <v>1053.6300000000001</v>
      </c>
      <c r="F36" s="2">
        <v>20</v>
      </c>
      <c r="G36" s="2">
        <v>1985</v>
      </c>
      <c r="H36" s="51">
        <v>13.06</v>
      </c>
      <c r="I36" s="51">
        <f t="shared" si="6"/>
        <v>12.395243111908353</v>
      </c>
      <c r="J36" s="51">
        <v>8.9707000000000008</v>
      </c>
      <c r="K36" s="48">
        <f t="shared" si="4"/>
        <v>55.6</v>
      </c>
    </row>
    <row r="37" spans="1:11" x14ac:dyDescent="0.25">
      <c r="A37" s="80"/>
      <c r="B37" s="61"/>
      <c r="C37" s="47">
        <f t="shared" si="5"/>
        <v>29</v>
      </c>
      <c r="D37" s="1" t="s">
        <v>85</v>
      </c>
      <c r="E37" s="2">
        <v>2478.85</v>
      </c>
      <c r="F37" s="2">
        <v>49</v>
      </c>
      <c r="G37" s="2">
        <v>1974</v>
      </c>
      <c r="H37" s="51">
        <v>31.53</v>
      </c>
      <c r="I37" s="51">
        <f t="shared" si="6"/>
        <v>12.719607882687537</v>
      </c>
      <c r="J37" s="51">
        <v>8.9707000000000008</v>
      </c>
      <c r="K37" s="48">
        <f t="shared" si="4"/>
        <v>57.05</v>
      </c>
    </row>
    <row r="38" spans="1:11" x14ac:dyDescent="0.25">
      <c r="A38" s="80"/>
      <c r="B38" s="61"/>
      <c r="C38" s="47">
        <f t="shared" si="5"/>
        <v>30</v>
      </c>
      <c r="D38" s="1" t="s">
        <v>32</v>
      </c>
      <c r="E38" s="2">
        <v>105.74</v>
      </c>
      <c r="F38" s="2">
        <v>4</v>
      </c>
      <c r="G38" s="2">
        <v>1970</v>
      </c>
      <c r="H38" s="51">
        <v>2.1800000000000002</v>
      </c>
      <c r="I38" s="51">
        <f t="shared" si="6"/>
        <v>20.616606771325895</v>
      </c>
      <c r="J38" s="51">
        <v>8.9707000000000008</v>
      </c>
      <c r="K38" s="48">
        <f t="shared" si="4"/>
        <v>92.47</v>
      </c>
    </row>
    <row r="39" spans="1:11" x14ac:dyDescent="0.25">
      <c r="A39" s="80"/>
      <c r="B39" s="61"/>
      <c r="C39" s="47">
        <f t="shared" si="5"/>
        <v>31</v>
      </c>
      <c r="D39" s="1" t="s">
        <v>33</v>
      </c>
      <c r="E39" s="2">
        <v>1138.44</v>
      </c>
      <c r="F39" s="2">
        <v>23</v>
      </c>
      <c r="G39" s="2">
        <v>1991</v>
      </c>
      <c r="H39" s="51">
        <v>17.71</v>
      </c>
      <c r="I39" s="51">
        <f t="shared" si="6"/>
        <v>15.556375390885774</v>
      </c>
      <c r="J39" s="51">
        <v>8.9707000000000008</v>
      </c>
      <c r="K39" s="48">
        <f t="shared" si="4"/>
        <v>69.78</v>
      </c>
    </row>
    <row r="40" spans="1:11" x14ac:dyDescent="0.25">
      <c r="A40" s="80"/>
      <c r="B40" s="61"/>
      <c r="C40" s="47">
        <f t="shared" si="5"/>
        <v>32</v>
      </c>
      <c r="D40" s="1" t="s">
        <v>34</v>
      </c>
      <c r="E40" s="2">
        <v>1032.8900000000001</v>
      </c>
      <c r="F40" s="2">
        <v>20</v>
      </c>
      <c r="G40" s="2">
        <v>1975</v>
      </c>
      <c r="H40" s="51">
        <v>14.56</v>
      </c>
      <c r="I40" s="51">
        <f t="shared" si="6"/>
        <v>14.096370378259058</v>
      </c>
      <c r="J40" s="51">
        <v>8.9707000000000008</v>
      </c>
      <c r="K40" s="48">
        <f t="shared" si="4"/>
        <v>63.23</v>
      </c>
    </row>
    <row r="41" spans="1:11" x14ac:dyDescent="0.25">
      <c r="A41" s="80"/>
      <c r="B41" s="61"/>
      <c r="C41" s="47">
        <f t="shared" si="5"/>
        <v>33</v>
      </c>
      <c r="D41" s="1" t="s">
        <v>35</v>
      </c>
      <c r="E41" s="2">
        <v>1601.08</v>
      </c>
      <c r="F41" s="2">
        <v>31</v>
      </c>
      <c r="G41" s="2">
        <v>1989</v>
      </c>
      <c r="H41" s="51">
        <v>23.13</v>
      </c>
      <c r="I41" s="51">
        <f t="shared" si="6"/>
        <v>14.446498613435931</v>
      </c>
      <c r="J41" s="51">
        <v>8.9707000000000008</v>
      </c>
      <c r="K41" s="48">
        <f t="shared" si="4"/>
        <v>64.8</v>
      </c>
    </row>
    <row r="42" spans="1:11" x14ac:dyDescent="0.25">
      <c r="A42" s="80"/>
      <c r="B42" s="61"/>
      <c r="C42" s="47">
        <f t="shared" si="5"/>
        <v>34</v>
      </c>
      <c r="D42" s="1" t="s">
        <v>84</v>
      </c>
      <c r="E42" s="2">
        <v>956.36</v>
      </c>
      <c r="F42" s="2">
        <v>23</v>
      </c>
      <c r="G42" s="2">
        <v>1964</v>
      </c>
      <c r="H42" s="51">
        <v>19.64</v>
      </c>
      <c r="I42" s="51">
        <f t="shared" si="6"/>
        <v>20.536199757413527</v>
      </c>
      <c r="J42" s="51">
        <v>8.9707000000000008</v>
      </c>
      <c r="K42" s="48">
        <f t="shared" si="4"/>
        <v>92.11</v>
      </c>
    </row>
    <row r="43" spans="1:11" x14ac:dyDescent="0.25">
      <c r="A43" s="80"/>
      <c r="B43" s="61"/>
      <c r="C43" s="47">
        <f t="shared" si="5"/>
        <v>35</v>
      </c>
      <c r="D43" s="1" t="s">
        <v>36</v>
      </c>
      <c r="E43" s="2">
        <v>1599.16</v>
      </c>
      <c r="F43" s="2">
        <v>30</v>
      </c>
      <c r="G43" s="2">
        <v>1989</v>
      </c>
      <c r="H43" s="51">
        <v>21.86</v>
      </c>
      <c r="I43" s="51">
        <f t="shared" si="6"/>
        <v>13.669676580204607</v>
      </c>
      <c r="J43" s="51">
        <v>8.9707000000000008</v>
      </c>
      <c r="K43" s="48">
        <f t="shared" si="4"/>
        <v>61.31</v>
      </c>
    </row>
    <row r="44" spans="1:11" x14ac:dyDescent="0.25">
      <c r="A44" s="80"/>
      <c r="B44" s="61"/>
      <c r="C44" s="47">
        <f t="shared" si="5"/>
        <v>36</v>
      </c>
      <c r="D44" s="1" t="s">
        <v>37</v>
      </c>
      <c r="E44" s="2">
        <v>1605.29</v>
      </c>
      <c r="F44" s="2">
        <v>30</v>
      </c>
      <c r="G44" s="2">
        <v>1989</v>
      </c>
      <c r="H44" s="51">
        <v>17.82</v>
      </c>
      <c r="I44" s="51">
        <f t="shared" si="6"/>
        <v>11.100797986656616</v>
      </c>
      <c r="J44" s="51">
        <v>8.9707000000000008</v>
      </c>
      <c r="K44" s="48">
        <f t="shared" si="4"/>
        <v>49.79</v>
      </c>
    </row>
    <row r="45" spans="1:11" x14ac:dyDescent="0.25">
      <c r="A45" s="80"/>
      <c r="B45" s="61"/>
      <c r="C45" s="47">
        <f t="shared" si="5"/>
        <v>37</v>
      </c>
      <c r="D45" s="1" t="s">
        <v>38</v>
      </c>
      <c r="E45" s="2">
        <v>1596.54</v>
      </c>
      <c r="F45" s="2">
        <v>30</v>
      </c>
      <c r="G45" s="2">
        <v>1993</v>
      </c>
      <c r="H45" s="51">
        <v>24.26</v>
      </c>
      <c r="I45" s="51">
        <f t="shared" si="6"/>
        <v>15.195359965926317</v>
      </c>
      <c r="J45" s="51">
        <v>8.9707000000000008</v>
      </c>
      <c r="K45" s="48">
        <f t="shared" si="4"/>
        <v>68.16</v>
      </c>
    </row>
    <row r="46" spans="1:11" x14ac:dyDescent="0.25">
      <c r="A46" s="80"/>
      <c r="B46" s="61"/>
      <c r="C46" s="47">
        <f t="shared" si="5"/>
        <v>38</v>
      </c>
      <c r="D46" s="1" t="s">
        <v>44</v>
      </c>
      <c r="E46" s="2">
        <v>1614.93</v>
      </c>
      <c r="F46" s="2">
        <v>30</v>
      </c>
      <c r="G46" s="2">
        <v>1993</v>
      </c>
      <c r="H46" s="51">
        <v>20.79</v>
      </c>
      <c r="I46" s="51">
        <f t="shared" si="6"/>
        <v>12.873623005331499</v>
      </c>
      <c r="J46" s="51">
        <v>8.9707000000000008</v>
      </c>
      <c r="K46" s="48">
        <f t="shared" si="4"/>
        <v>57.74</v>
      </c>
    </row>
    <row r="47" spans="1:11" x14ac:dyDescent="0.25">
      <c r="A47" s="80"/>
      <c r="B47" s="61"/>
      <c r="C47" s="47">
        <f t="shared" si="5"/>
        <v>39</v>
      </c>
      <c r="D47" s="1" t="s">
        <v>222</v>
      </c>
      <c r="E47" s="2">
        <v>1614.98</v>
      </c>
      <c r="F47" s="2">
        <v>25</v>
      </c>
      <c r="G47" s="2"/>
      <c r="H47" s="51">
        <v>22.782</v>
      </c>
      <c r="I47" s="51">
        <f t="shared" si="6"/>
        <v>14.106676243668652</v>
      </c>
      <c r="J47" s="51">
        <v>8.9707000000000008</v>
      </c>
      <c r="K47" s="48">
        <f t="shared" si="4"/>
        <v>63.27</v>
      </c>
    </row>
    <row r="48" spans="1:11" x14ac:dyDescent="0.25">
      <c r="A48" s="80"/>
      <c r="B48" s="61"/>
      <c r="C48" s="47">
        <f t="shared" si="5"/>
        <v>40</v>
      </c>
      <c r="D48" s="1" t="s">
        <v>39</v>
      </c>
      <c r="E48" s="2">
        <v>1521.2</v>
      </c>
      <c r="F48" s="2">
        <v>29</v>
      </c>
      <c r="G48" s="2">
        <v>1982</v>
      </c>
      <c r="H48" s="51">
        <v>24.62</v>
      </c>
      <c r="I48" s="51">
        <f t="shared" si="6"/>
        <v>16.184591112279779</v>
      </c>
      <c r="J48" s="51">
        <v>8.9707000000000008</v>
      </c>
      <c r="K48" s="48">
        <f t="shared" si="4"/>
        <v>72.59</v>
      </c>
    </row>
    <row r="49" spans="1:11" x14ac:dyDescent="0.25">
      <c r="A49" s="80"/>
      <c r="B49" s="61"/>
      <c r="C49" s="47">
        <f t="shared" si="5"/>
        <v>41</v>
      </c>
      <c r="D49" s="1" t="s">
        <v>39</v>
      </c>
      <c r="E49" s="2">
        <v>1604.48</v>
      </c>
      <c r="F49" s="2">
        <v>30</v>
      </c>
      <c r="G49" s="2">
        <v>1982</v>
      </c>
      <c r="H49" s="51">
        <v>24.49</v>
      </c>
      <c r="I49" s="51">
        <f t="shared" si="6"/>
        <v>15.26351216593538</v>
      </c>
      <c r="J49" s="51">
        <v>8.9707000000000008</v>
      </c>
      <c r="K49" s="48">
        <f t="shared" si="4"/>
        <v>68.459999999999994</v>
      </c>
    </row>
    <row r="50" spans="1:11" x14ac:dyDescent="0.25">
      <c r="A50" s="80"/>
      <c r="B50" s="61"/>
      <c r="C50" s="47">
        <f t="shared" si="5"/>
        <v>42</v>
      </c>
      <c r="D50" s="1" t="s">
        <v>40</v>
      </c>
      <c r="E50" s="2">
        <v>1084.2</v>
      </c>
      <c r="F50" s="2">
        <v>20</v>
      </c>
      <c r="G50" s="2">
        <v>1991</v>
      </c>
      <c r="H50" s="51">
        <v>17.27</v>
      </c>
      <c r="I50" s="51">
        <f t="shared" si="6"/>
        <v>15.928795425198302</v>
      </c>
      <c r="J50" s="51">
        <v>8.9707000000000008</v>
      </c>
      <c r="K50" s="48">
        <f t="shared" si="4"/>
        <v>71.45</v>
      </c>
    </row>
    <row r="51" spans="1:11" x14ac:dyDescent="0.25">
      <c r="A51" s="80"/>
      <c r="B51" s="61"/>
      <c r="C51" s="47">
        <f t="shared" si="5"/>
        <v>43</v>
      </c>
      <c r="D51" s="1" t="s">
        <v>41</v>
      </c>
      <c r="E51" s="2">
        <v>1566.24</v>
      </c>
      <c r="F51" s="2">
        <v>30</v>
      </c>
      <c r="G51" s="2">
        <v>1992</v>
      </c>
      <c r="H51" s="51">
        <v>21.84</v>
      </c>
      <c r="I51" s="51">
        <f t="shared" si="6"/>
        <v>13.944223107569721</v>
      </c>
      <c r="J51" s="51">
        <v>8.9707000000000008</v>
      </c>
      <c r="K51" s="48">
        <f t="shared" si="4"/>
        <v>62.54</v>
      </c>
    </row>
    <row r="52" spans="1:11" x14ac:dyDescent="0.25">
      <c r="A52" s="80"/>
      <c r="B52" s="61"/>
      <c r="C52" s="47">
        <f t="shared" si="5"/>
        <v>44</v>
      </c>
      <c r="D52" s="1" t="s">
        <v>42</v>
      </c>
      <c r="E52" s="2">
        <v>1052.24</v>
      </c>
      <c r="F52" s="2">
        <v>20</v>
      </c>
      <c r="G52" s="2">
        <v>1984</v>
      </c>
      <c r="H52" s="51">
        <v>11.94</v>
      </c>
      <c r="I52" s="51">
        <f t="shared" si="6"/>
        <v>11.347221166273853</v>
      </c>
      <c r="J52" s="51">
        <v>8.9707000000000008</v>
      </c>
      <c r="K52" s="48">
        <f t="shared" si="4"/>
        <v>50.9</v>
      </c>
    </row>
    <row r="53" spans="1:11" x14ac:dyDescent="0.25">
      <c r="A53" s="80"/>
      <c r="B53" s="61"/>
      <c r="C53" s="47">
        <f t="shared" si="5"/>
        <v>45</v>
      </c>
      <c r="D53" s="1" t="s">
        <v>43</v>
      </c>
      <c r="E53" s="2">
        <v>1796.48</v>
      </c>
      <c r="F53" s="2">
        <v>32</v>
      </c>
      <c r="G53" s="2">
        <v>1980</v>
      </c>
      <c r="H53" s="51">
        <v>20.13</v>
      </c>
      <c r="I53" s="51">
        <f t="shared" si="6"/>
        <v>11.205245814036337</v>
      </c>
      <c r="J53" s="51">
        <v>8.9707000000000008</v>
      </c>
      <c r="K53" s="48">
        <f t="shared" si="4"/>
        <v>50.26</v>
      </c>
    </row>
    <row r="54" spans="1:11" x14ac:dyDescent="0.25">
      <c r="A54" s="80"/>
      <c r="B54" s="61"/>
      <c r="C54" s="47">
        <f t="shared" si="5"/>
        <v>46</v>
      </c>
      <c r="D54" s="1" t="s">
        <v>225</v>
      </c>
      <c r="E54" s="2">
        <v>2258.5500000000002</v>
      </c>
      <c r="F54" s="2">
        <v>40</v>
      </c>
      <c r="G54" s="2"/>
      <c r="H54" s="51">
        <v>36.988</v>
      </c>
      <c r="I54" s="51">
        <f t="shared" si="6"/>
        <v>16.376878971021231</v>
      </c>
      <c r="J54" s="51">
        <v>8.9707000000000008</v>
      </c>
      <c r="K54" s="48">
        <f t="shared" si="4"/>
        <v>73.459999999999994</v>
      </c>
    </row>
    <row r="55" spans="1:11" x14ac:dyDescent="0.25">
      <c r="A55" s="80"/>
      <c r="B55" s="61"/>
      <c r="C55" s="47">
        <f t="shared" si="5"/>
        <v>47</v>
      </c>
      <c r="D55" s="1" t="s">
        <v>45</v>
      </c>
      <c r="E55" s="2">
        <v>828.98</v>
      </c>
      <c r="F55" s="2">
        <v>15</v>
      </c>
      <c r="G55" s="2">
        <v>1984</v>
      </c>
      <c r="H55" s="51">
        <v>7.72</v>
      </c>
      <c r="I55" s="51">
        <f t="shared" si="6"/>
        <v>9.3126492798378724</v>
      </c>
      <c r="J55" s="51">
        <v>8.9707000000000008</v>
      </c>
      <c r="K55" s="48">
        <f t="shared" si="4"/>
        <v>41.77</v>
      </c>
    </row>
    <row r="56" spans="1:11" x14ac:dyDescent="0.25">
      <c r="A56" s="80"/>
      <c r="B56" s="61"/>
      <c r="C56" s="47">
        <f t="shared" si="5"/>
        <v>48</v>
      </c>
      <c r="D56" s="1" t="s">
        <v>46</v>
      </c>
      <c r="E56" s="2">
        <v>826.05</v>
      </c>
      <c r="F56" s="2">
        <v>16</v>
      </c>
      <c r="G56" s="2">
        <v>1984</v>
      </c>
      <c r="H56" s="51">
        <v>7.39</v>
      </c>
      <c r="I56" s="51">
        <f t="shared" si="6"/>
        <v>8.9461896979601718</v>
      </c>
      <c r="J56" s="51">
        <v>8.9707000000000008</v>
      </c>
      <c r="K56" s="48">
        <f t="shared" si="4"/>
        <v>40.130000000000003</v>
      </c>
    </row>
    <row r="57" spans="1:11" x14ac:dyDescent="0.25">
      <c r="A57" s="80"/>
      <c r="B57" s="61"/>
      <c r="C57" s="47">
        <f t="shared" si="5"/>
        <v>49</v>
      </c>
      <c r="D57" s="1" t="s">
        <v>47</v>
      </c>
      <c r="E57" s="2">
        <v>410.45</v>
      </c>
      <c r="F57" s="2">
        <v>9</v>
      </c>
      <c r="G57" s="2">
        <v>1964</v>
      </c>
      <c r="H57" s="51">
        <v>8.65</v>
      </c>
      <c r="I57" s="51">
        <f t="shared" si="6"/>
        <v>21.074430503106345</v>
      </c>
      <c r="J57" s="51">
        <v>8.9707000000000008</v>
      </c>
      <c r="K57" s="48">
        <f t="shared" si="4"/>
        <v>94.53</v>
      </c>
    </row>
    <row r="58" spans="1:11" x14ac:dyDescent="0.25">
      <c r="A58" s="80"/>
      <c r="B58" s="61"/>
      <c r="C58" s="47">
        <f t="shared" si="5"/>
        <v>50</v>
      </c>
      <c r="D58" s="1" t="s">
        <v>48</v>
      </c>
      <c r="E58" s="2">
        <v>344.76</v>
      </c>
      <c r="F58" s="2">
        <v>7</v>
      </c>
      <c r="G58" s="2">
        <v>1986</v>
      </c>
      <c r="H58" s="51">
        <v>7.35</v>
      </c>
      <c r="I58" s="51">
        <f t="shared" si="6"/>
        <v>21.319178558997564</v>
      </c>
      <c r="J58" s="51">
        <v>8.9707000000000008</v>
      </c>
      <c r="K58" s="48">
        <f t="shared" si="4"/>
        <v>95.62</v>
      </c>
    </row>
    <row r="59" spans="1:11" x14ac:dyDescent="0.25">
      <c r="A59" s="80"/>
      <c r="B59" s="61"/>
      <c r="C59" s="47">
        <f t="shared" si="5"/>
        <v>51</v>
      </c>
      <c r="D59" s="1" t="s">
        <v>49</v>
      </c>
      <c r="E59" s="2">
        <v>428.7</v>
      </c>
      <c r="F59" s="2">
        <v>9</v>
      </c>
      <c r="G59" s="2">
        <v>1964</v>
      </c>
      <c r="H59" s="51">
        <v>8.68</v>
      </c>
      <c r="I59" s="51">
        <f t="shared" si="6"/>
        <v>20.247259155586658</v>
      </c>
      <c r="J59" s="51">
        <v>8.9707000000000008</v>
      </c>
      <c r="K59" s="48">
        <f t="shared" si="4"/>
        <v>90.82</v>
      </c>
    </row>
    <row r="60" spans="1:11" x14ac:dyDescent="0.25">
      <c r="A60" s="80"/>
      <c r="B60" s="61"/>
      <c r="C60" s="47">
        <f t="shared" si="5"/>
        <v>52</v>
      </c>
      <c r="D60" s="1" t="s">
        <v>50</v>
      </c>
      <c r="E60" s="2">
        <v>408.78</v>
      </c>
      <c r="F60" s="2">
        <v>8</v>
      </c>
      <c r="G60" s="2">
        <v>1964</v>
      </c>
      <c r="H60" s="51">
        <v>8.4700000000000006</v>
      </c>
      <c r="I60" s="51">
        <f t="shared" si="6"/>
        <v>20.720191790205003</v>
      </c>
      <c r="J60" s="51">
        <v>8.9707000000000008</v>
      </c>
      <c r="K60" s="48">
        <f t="shared" si="4"/>
        <v>92.94</v>
      </c>
    </row>
    <row r="61" spans="1:11" x14ac:dyDescent="0.25">
      <c r="A61" s="80"/>
      <c r="B61" s="61"/>
      <c r="C61" s="47">
        <f t="shared" si="5"/>
        <v>53</v>
      </c>
      <c r="D61" s="1" t="s">
        <v>51</v>
      </c>
      <c r="E61" s="2">
        <v>408.57</v>
      </c>
      <c r="F61" s="2">
        <v>8</v>
      </c>
      <c r="G61" s="2">
        <v>1986</v>
      </c>
      <c r="H61" s="51">
        <v>8.4600000000000009</v>
      </c>
      <c r="I61" s="51">
        <f t="shared" si="6"/>
        <v>20.706366106175196</v>
      </c>
      <c r="J61" s="51">
        <v>8.9707000000000008</v>
      </c>
      <c r="K61" s="48">
        <f t="shared" si="4"/>
        <v>92.88</v>
      </c>
    </row>
    <row r="62" spans="1:11" x14ac:dyDescent="0.25">
      <c r="A62" s="80"/>
      <c r="B62" s="61"/>
      <c r="C62" s="47">
        <f t="shared" si="5"/>
        <v>54</v>
      </c>
      <c r="D62" s="1" t="s">
        <v>52</v>
      </c>
      <c r="E62" s="2">
        <v>180.67</v>
      </c>
      <c r="F62" s="2">
        <v>3</v>
      </c>
      <c r="G62" s="2">
        <v>1991</v>
      </c>
      <c r="H62" s="51">
        <v>4.59</v>
      </c>
      <c r="I62" s="51">
        <f t="shared" si="6"/>
        <v>25.405435324071512</v>
      </c>
      <c r="J62" s="51">
        <v>8.9707000000000008</v>
      </c>
      <c r="K62" s="48">
        <f t="shared" si="4"/>
        <v>113.95</v>
      </c>
    </row>
    <row r="63" spans="1:11" x14ac:dyDescent="0.25">
      <c r="A63" s="80"/>
      <c r="B63" s="61"/>
      <c r="C63" s="47">
        <f t="shared" si="5"/>
        <v>55</v>
      </c>
      <c r="D63" s="1" t="s">
        <v>53</v>
      </c>
      <c r="E63" s="2">
        <v>314.48</v>
      </c>
      <c r="F63" s="2">
        <v>3</v>
      </c>
      <c r="G63" s="2">
        <v>1956</v>
      </c>
      <c r="H63" s="51">
        <v>7.53</v>
      </c>
      <c r="I63" s="51">
        <f t="shared" si="6"/>
        <v>23.944288984991097</v>
      </c>
      <c r="J63" s="51">
        <v>8.9707000000000008</v>
      </c>
      <c r="K63" s="48">
        <f t="shared" si="4"/>
        <v>107.4</v>
      </c>
    </row>
    <row r="64" spans="1:11" x14ac:dyDescent="0.25">
      <c r="A64" s="80"/>
      <c r="B64" s="61"/>
      <c r="C64" s="47">
        <f t="shared" si="5"/>
        <v>56</v>
      </c>
      <c r="D64" s="1" t="s">
        <v>54</v>
      </c>
      <c r="E64" s="2">
        <v>1605.58</v>
      </c>
      <c r="F64" s="2">
        <v>30</v>
      </c>
      <c r="G64" s="2">
        <v>1991</v>
      </c>
      <c r="H64" s="51">
        <v>25.84</v>
      </c>
      <c r="I64" s="51">
        <f t="shared" si="6"/>
        <v>16.0938726192404</v>
      </c>
      <c r="J64" s="51">
        <v>8.9707000000000008</v>
      </c>
      <c r="K64" s="48">
        <f t="shared" si="4"/>
        <v>72.19</v>
      </c>
    </row>
    <row r="65" spans="1:11" x14ac:dyDescent="0.25">
      <c r="A65" s="80"/>
      <c r="B65" s="61"/>
      <c r="C65" s="47">
        <f t="shared" si="5"/>
        <v>57</v>
      </c>
      <c r="D65" s="1" t="s">
        <v>56</v>
      </c>
      <c r="E65" s="2">
        <v>520.64</v>
      </c>
      <c r="F65" s="2">
        <v>9</v>
      </c>
      <c r="G65" s="2">
        <v>1991</v>
      </c>
      <c r="H65" s="51">
        <v>5.77</v>
      </c>
      <c r="I65" s="51">
        <f t="shared" si="6"/>
        <v>11.082513829133374</v>
      </c>
      <c r="J65" s="51">
        <v>8.9707000000000008</v>
      </c>
      <c r="K65" s="48">
        <f t="shared" si="4"/>
        <v>49.71</v>
      </c>
    </row>
    <row r="66" spans="1:11" x14ac:dyDescent="0.25">
      <c r="A66" s="80"/>
      <c r="B66" s="61"/>
      <c r="C66" s="47">
        <f t="shared" si="5"/>
        <v>58</v>
      </c>
      <c r="D66" s="1" t="s">
        <v>57</v>
      </c>
      <c r="E66" s="2">
        <v>1829.87</v>
      </c>
      <c r="F66" s="2">
        <v>32</v>
      </c>
      <c r="G66" s="2">
        <v>1986</v>
      </c>
      <c r="H66" s="51">
        <v>32.15</v>
      </c>
      <c r="I66" s="51">
        <f t="shared" si="6"/>
        <v>17.569554121331024</v>
      </c>
      <c r="J66" s="51">
        <v>8.9707000000000008</v>
      </c>
      <c r="K66" s="48">
        <f t="shared" si="4"/>
        <v>78.81</v>
      </c>
    </row>
    <row r="67" spans="1:11" x14ac:dyDescent="0.25">
      <c r="A67" s="80"/>
      <c r="B67" s="61"/>
      <c r="C67" s="47">
        <f t="shared" si="5"/>
        <v>59</v>
      </c>
      <c r="D67" s="1" t="s">
        <v>58</v>
      </c>
      <c r="E67" s="2">
        <v>2266.4699999999998</v>
      </c>
      <c r="F67" s="2">
        <v>40</v>
      </c>
      <c r="G67" s="2">
        <v>1986</v>
      </c>
      <c r="H67" s="51">
        <v>35.69</v>
      </c>
      <c r="I67" s="51">
        <f t="shared" si="6"/>
        <v>15.74695451517117</v>
      </c>
      <c r="J67" s="51">
        <v>8.9707000000000008</v>
      </c>
      <c r="K67" s="48">
        <f t="shared" si="4"/>
        <v>70.63</v>
      </c>
    </row>
    <row r="68" spans="1:11" x14ac:dyDescent="0.25">
      <c r="A68" s="80"/>
      <c r="B68" s="61"/>
      <c r="C68" s="47">
        <f t="shared" si="5"/>
        <v>60</v>
      </c>
      <c r="D68" s="1" t="s">
        <v>59</v>
      </c>
      <c r="E68" s="2">
        <v>1503.04</v>
      </c>
      <c r="F68" s="2">
        <v>24</v>
      </c>
      <c r="G68" s="2">
        <v>1985</v>
      </c>
      <c r="H68" s="51">
        <v>15.48</v>
      </c>
      <c r="I68" s="51">
        <f t="shared" si="6"/>
        <v>10.299127102405793</v>
      </c>
      <c r="J68" s="51">
        <v>8.9707000000000008</v>
      </c>
      <c r="K68" s="48">
        <f t="shared" si="4"/>
        <v>46.2</v>
      </c>
    </row>
    <row r="69" spans="1:11" x14ac:dyDescent="0.25">
      <c r="A69" s="80"/>
      <c r="B69" s="61"/>
      <c r="C69" s="47">
        <f t="shared" si="5"/>
        <v>61</v>
      </c>
      <c r="D69" s="1" t="s">
        <v>60</v>
      </c>
      <c r="E69" s="2">
        <v>649.39</v>
      </c>
      <c r="F69" s="2">
        <v>18</v>
      </c>
      <c r="G69" s="2">
        <v>1987</v>
      </c>
      <c r="H69" s="51">
        <v>7.71</v>
      </c>
      <c r="I69" s="51">
        <f t="shared" si="6"/>
        <v>11.872680515560758</v>
      </c>
      <c r="J69" s="51">
        <v>8.9707000000000008</v>
      </c>
      <c r="K69" s="48">
        <f t="shared" si="4"/>
        <v>53.25</v>
      </c>
    </row>
    <row r="70" spans="1:11" x14ac:dyDescent="0.25">
      <c r="A70" s="80"/>
      <c r="B70" s="61"/>
      <c r="C70" s="47">
        <f t="shared" si="5"/>
        <v>62</v>
      </c>
      <c r="D70" s="1" t="s">
        <v>61</v>
      </c>
      <c r="E70" s="2">
        <v>1619.41</v>
      </c>
      <c r="F70" s="2">
        <v>30</v>
      </c>
      <c r="G70" s="2">
        <v>1990</v>
      </c>
      <c r="H70" s="51">
        <v>23.84</v>
      </c>
      <c r="I70" s="51">
        <f t="shared" si="6"/>
        <v>14.721410884210915</v>
      </c>
      <c r="J70" s="51">
        <v>8.9707000000000008</v>
      </c>
      <c r="K70" s="48">
        <f t="shared" si="4"/>
        <v>66.03</v>
      </c>
    </row>
    <row r="71" spans="1:11" x14ac:dyDescent="0.25">
      <c r="A71" s="80"/>
      <c r="B71" s="61"/>
      <c r="C71" s="47">
        <f t="shared" si="5"/>
        <v>63</v>
      </c>
      <c r="D71" s="1" t="s">
        <v>224</v>
      </c>
      <c r="E71" s="2">
        <v>1563.68</v>
      </c>
      <c r="F71" s="2">
        <v>30</v>
      </c>
      <c r="G71" s="2">
        <v>1988</v>
      </c>
      <c r="H71" s="51">
        <v>18.506</v>
      </c>
      <c r="I71" s="51">
        <f t="shared" si="6"/>
        <v>11.834902281796786</v>
      </c>
      <c r="J71" s="51">
        <v>8.9707000000000008</v>
      </c>
      <c r="K71" s="48">
        <f t="shared" si="4"/>
        <v>53.08</v>
      </c>
    </row>
    <row r="72" spans="1:11" x14ac:dyDescent="0.25">
      <c r="A72" s="80"/>
      <c r="B72" s="61"/>
      <c r="C72" s="47">
        <f t="shared" si="5"/>
        <v>64</v>
      </c>
      <c r="D72" s="1" t="s">
        <v>62</v>
      </c>
      <c r="E72" s="2">
        <v>1550.85</v>
      </c>
      <c r="F72" s="2">
        <v>30</v>
      </c>
      <c r="G72" s="2">
        <v>1990</v>
      </c>
      <c r="H72" s="51">
        <v>23.02</v>
      </c>
      <c r="I72" s="51">
        <f t="shared" si="6"/>
        <v>14.843472934197376</v>
      </c>
      <c r="J72" s="51">
        <v>8.9707000000000008</v>
      </c>
      <c r="K72" s="48">
        <f t="shared" si="4"/>
        <v>66.58</v>
      </c>
    </row>
    <row r="73" spans="1:11" x14ac:dyDescent="0.25">
      <c r="A73" s="80"/>
      <c r="B73" s="61"/>
      <c r="C73" s="47">
        <f t="shared" si="5"/>
        <v>65</v>
      </c>
      <c r="D73" s="1" t="s">
        <v>63</v>
      </c>
      <c r="E73" s="2">
        <v>2287.34</v>
      </c>
      <c r="F73" s="2">
        <v>40</v>
      </c>
      <c r="G73" s="2">
        <v>1992</v>
      </c>
      <c r="H73" s="51">
        <v>18.940000000000001</v>
      </c>
      <c r="I73" s="51">
        <f t="shared" si="6"/>
        <v>8.2803605935278544</v>
      </c>
      <c r="J73" s="51">
        <v>8.9707000000000008</v>
      </c>
      <c r="K73" s="48">
        <f t="shared" si="4"/>
        <v>37.14</v>
      </c>
    </row>
    <row r="74" spans="1:11" x14ac:dyDescent="0.25">
      <c r="A74" s="80"/>
      <c r="B74" s="61"/>
      <c r="C74" s="47">
        <f t="shared" si="5"/>
        <v>66</v>
      </c>
      <c r="D74" s="1" t="s">
        <v>64</v>
      </c>
      <c r="E74" s="2">
        <v>202.37</v>
      </c>
      <c r="F74" s="2">
        <v>4</v>
      </c>
      <c r="G74" s="2">
        <v>1964</v>
      </c>
      <c r="H74" s="51">
        <v>3.21</v>
      </c>
      <c r="I74" s="51">
        <f t="shared" si="6"/>
        <v>15.862034886593861</v>
      </c>
      <c r="J74" s="51">
        <v>8.9707000000000008</v>
      </c>
      <c r="K74" s="48">
        <f t="shared" si="4"/>
        <v>71.150000000000006</v>
      </c>
    </row>
    <row r="75" spans="1:11" x14ac:dyDescent="0.25">
      <c r="A75" s="80"/>
      <c r="B75" s="61"/>
      <c r="C75" s="47">
        <f t="shared" si="5"/>
        <v>67</v>
      </c>
      <c r="D75" s="1" t="s">
        <v>65</v>
      </c>
      <c r="E75" s="2">
        <v>1665.14</v>
      </c>
      <c r="F75" s="2">
        <v>49</v>
      </c>
      <c r="G75" s="2">
        <v>1990</v>
      </c>
      <c r="H75" s="51">
        <v>27.66</v>
      </c>
      <c r="I75" s="51">
        <f t="shared" si="6"/>
        <v>16.611215873740345</v>
      </c>
      <c r="J75" s="51">
        <v>8.9707000000000008</v>
      </c>
      <c r="K75" s="48">
        <f t="shared" si="4"/>
        <v>74.510000000000005</v>
      </c>
    </row>
    <row r="76" spans="1:11" x14ac:dyDescent="0.25">
      <c r="A76" s="80"/>
      <c r="B76" s="61"/>
      <c r="C76" s="47">
        <f t="shared" si="5"/>
        <v>68</v>
      </c>
      <c r="D76" s="1" t="s">
        <v>66</v>
      </c>
      <c r="E76" s="2">
        <v>352.02</v>
      </c>
      <c r="F76" s="2">
        <v>8</v>
      </c>
      <c r="G76" s="2">
        <v>1963</v>
      </c>
      <c r="H76" s="51">
        <v>8.26</v>
      </c>
      <c r="I76" s="51">
        <f t="shared" si="6"/>
        <v>23.464575876370663</v>
      </c>
      <c r="J76" s="51">
        <v>8.9707000000000008</v>
      </c>
      <c r="K76" s="48">
        <f t="shared" si="4"/>
        <v>105.25</v>
      </c>
    </row>
    <row r="77" spans="1:11" x14ac:dyDescent="0.25">
      <c r="A77" s="80"/>
      <c r="B77" s="61"/>
      <c r="C77" s="47">
        <f t="shared" si="5"/>
        <v>69</v>
      </c>
      <c r="D77" s="1" t="s">
        <v>68</v>
      </c>
      <c r="E77" s="2">
        <v>1351.3</v>
      </c>
      <c r="F77" s="2">
        <v>22</v>
      </c>
      <c r="G77" s="2">
        <v>1973</v>
      </c>
      <c r="H77" s="51">
        <v>17.34</v>
      </c>
      <c r="I77" s="51">
        <f t="shared" si="6"/>
        <v>12.832087619329535</v>
      </c>
      <c r="J77" s="51">
        <v>8.9707000000000008</v>
      </c>
      <c r="K77" s="48">
        <f t="shared" si="4"/>
        <v>57.56</v>
      </c>
    </row>
    <row r="78" spans="1:11" x14ac:dyDescent="0.25">
      <c r="A78" s="80"/>
      <c r="B78" s="61"/>
      <c r="C78" s="47">
        <f t="shared" si="5"/>
        <v>70</v>
      </c>
      <c r="D78" s="1" t="s">
        <v>69</v>
      </c>
      <c r="E78" s="2">
        <v>271.63</v>
      </c>
      <c r="F78" s="2">
        <v>9</v>
      </c>
      <c r="G78" s="2">
        <v>1953</v>
      </c>
      <c r="H78" s="51">
        <v>4.33</v>
      </c>
      <c r="I78" s="51">
        <f t="shared" si="6"/>
        <v>15.940801826013328</v>
      </c>
      <c r="J78" s="51">
        <v>8.9707000000000008</v>
      </c>
      <c r="K78" s="48">
        <f t="shared" si="4"/>
        <v>71.5</v>
      </c>
    </row>
    <row r="79" spans="1:11" x14ac:dyDescent="0.25">
      <c r="A79" s="80"/>
      <c r="B79" s="61"/>
      <c r="C79" s="47">
        <f t="shared" si="5"/>
        <v>71</v>
      </c>
      <c r="D79" s="1" t="s">
        <v>70</v>
      </c>
      <c r="E79" s="2">
        <v>1218.99</v>
      </c>
      <c r="F79" s="2">
        <v>22</v>
      </c>
      <c r="G79" s="2">
        <v>1991</v>
      </c>
      <c r="H79" s="51">
        <v>21.44</v>
      </c>
      <c r="I79" s="51">
        <f t="shared" si="6"/>
        <v>17.588331323472712</v>
      </c>
      <c r="J79" s="51">
        <v>8.9707000000000008</v>
      </c>
      <c r="K79" s="48">
        <f t="shared" si="4"/>
        <v>78.89</v>
      </c>
    </row>
    <row r="80" spans="1:11" x14ac:dyDescent="0.25">
      <c r="A80" s="80"/>
      <c r="B80" s="61"/>
      <c r="C80" s="47">
        <f t="shared" si="5"/>
        <v>72</v>
      </c>
      <c r="D80" s="1" t="s">
        <v>71</v>
      </c>
      <c r="E80" s="2">
        <v>1156.2</v>
      </c>
      <c r="F80" s="2">
        <v>22</v>
      </c>
      <c r="G80" s="2">
        <v>1991</v>
      </c>
      <c r="H80" s="51">
        <v>20.84</v>
      </c>
      <c r="I80" s="51">
        <f t="shared" si="6"/>
        <v>18.024563224355646</v>
      </c>
      <c r="J80" s="51">
        <v>8.9707000000000008</v>
      </c>
      <c r="K80" s="48">
        <f t="shared" si="4"/>
        <v>80.849999999999994</v>
      </c>
    </row>
    <row r="81" spans="1:11" x14ac:dyDescent="0.25">
      <c r="A81" s="80"/>
      <c r="B81" s="61"/>
      <c r="C81" s="47">
        <f t="shared" si="5"/>
        <v>73</v>
      </c>
      <c r="D81" s="1" t="s">
        <v>72</v>
      </c>
      <c r="E81" s="2">
        <v>944.31</v>
      </c>
      <c r="F81" s="2">
        <v>21</v>
      </c>
      <c r="G81" s="2">
        <v>1974</v>
      </c>
      <c r="H81" s="51">
        <v>9.32</v>
      </c>
      <c r="I81" s="51">
        <f t="shared" si="6"/>
        <v>9.8696402664379299</v>
      </c>
      <c r="J81" s="51">
        <v>8.9707000000000008</v>
      </c>
      <c r="K81" s="48">
        <f t="shared" si="4"/>
        <v>44.27</v>
      </c>
    </row>
    <row r="82" spans="1:11" x14ac:dyDescent="0.25">
      <c r="A82" s="80"/>
      <c r="B82" s="61"/>
      <c r="C82" s="47">
        <f t="shared" si="5"/>
        <v>74</v>
      </c>
      <c r="D82" s="1" t="s">
        <v>72</v>
      </c>
      <c r="E82" s="2">
        <v>953.11</v>
      </c>
      <c r="F82" s="2">
        <v>20</v>
      </c>
      <c r="G82" s="2">
        <v>1974</v>
      </c>
      <c r="H82" s="51">
        <v>9.14</v>
      </c>
      <c r="I82" s="51">
        <f t="shared" si="6"/>
        <v>9.589659115946743</v>
      </c>
      <c r="J82" s="51">
        <v>8.9707000000000008</v>
      </c>
      <c r="K82" s="48">
        <f t="shared" si="4"/>
        <v>43.01</v>
      </c>
    </row>
    <row r="83" spans="1:11" x14ac:dyDescent="0.25">
      <c r="A83" s="80"/>
      <c r="B83" s="61"/>
      <c r="C83" s="47">
        <f t="shared" si="5"/>
        <v>75</v>
      </c>
      <c r="D83" s="1" t="s">
        <v>72</v>
      </c>
      <c r="E83" s="2">
        <v>910.74</v>
      </c>
      <c r="F83" s="2">
        <v>20</v>
      </c>
      <c r="G83" s="2">
        <v>1974</v>
      </c>
      <c r="H83" s="51">
        <v>9.3800000000000008</v>
      </c>
      <c r="I83" s="51">
        <f t="shared" si="6"/>
        <v>10.299317038891452</v>
      </c>
      <c r="J83" s="51">
        <v>8.9707000000000008</v>
      </c>
      <c r="K83" s="48">
        <f t="shared" si="4"/>
        <v>46.2</v>
      </c>
    </row>
    <row r="84" spans="1:11" x14ac:dyDescent="0.25">
      <c r="A84" s="80"/>
      <c r="B84" s="61"/>
      <c r="C84" s="47">
        <f t="shared" si="5"/>
        <v>76</v>
      </c>
      <c r="D84" s="1" t="s">
        <v>73</v>
      </c>
      <c r="E84" s="2">
        <v>64.78</v>
      </c>
      <c r="F84" s="2">
        <v>1</v>
      </c>
      <c r="G84" s="2">
        <v>1949</v>
      </c>
      <c r="H84" s="51">
        <v>1.61</v>
      </c>
      <c r="I84" s="51">
        <f t="shared" si="6"/>
        <v>24.853349799320782</v>
      </c>
      <c r="J84" s="51">
        <v>8.9707000000000008</v>
      </c>
      <c r="K84" s="48">
        <f t="shared" si="4"/>
        <v>111.48</v>
      </c>
    </row>
    <row r="85" spans="1:11" x14ac:dyDescent="0.25">
      <c r="A85" s="80"/>
      <c r="B85" s="61"/>
      <c r="C85" s="47">
        <f t="shared" si="5"/>
        <v>77</v>
      </c>
      <c r="D85" s="1" t="s">
        <v>74</v>
      </c>
      <c r="E85" s="2">
        <v>1715.5</v>
      </c>
      <c r="F85" s="2">
        <v>33</v>
      </c>
      <c r="G85" s="2">
        <v>1978</v>
      </c>
      <c r="H85" s="51">
        <v>17.8</v>
      </c>
      <c r="I85" s="51">
        <f t="shared" si="6"/>
        <v>10.375983678227922</v>
      </c>
      <c r="J85" s="51">
        <v>8.9707000000000008</v>
      </c>
      <c r="K85" s="48">
        <f t="shared" si="4"/>
        <v>46.54</v>
      </c>
    </row>
    <row r="86" spans="1:11" x14ac:dyDescent="0.25">
      <c r="A86" s="80"/>
      <c r="B86" s="61"/>
      <c r="C86" s="47">
        <f t="shared" si="5"/>
        <v>78</v>
      </c>
      <c r="D86" s="1" t="s">
        <v>75</v>
      </c>
      <c r="E86" s="2">
        <v>151.88</v>
      </c>
      <c r="F86" s="2">
        <v>4</v>
      </c>
      <c r="G86" s="2">
        <v>1968</v>
      </c>
      <c r="H86" s="51">
        <v>4.12</v>
      </c>
      <c r="I86" s="51">
        <f t="shared" si="6"/>
        <v>27.126678957071373</v>
      </c>
      <c r="J86" s="51">
        <v>8.9707000000000008</v>
      </c>
      <c r="K86" s="48">
        <f t="shared" si="4"/>
        <v>121.67</v>
      </c>
    </row>
    <row r="87" spans="1:11" x14ac:dyDescent="0.25">
      <c r="A87" s="80"/>
      <c r="B87" s="61"/>
      <c r="C87" s="47">
        <f t="shared" si="5"/>
        <v>79</v>
      </c>
      <c r="D87" s="1" t="s">
        <v>76</v>
      </c>
      <c r="E87" s="2">
        <v>154.47</v>
      </c>
      <c r="F87" s="2">
        <v>4</v>
      </c>
      <c r="G87" s="2">
        <v>1960</v>
      </c>
      <c r="H87" s="51">
        <v>4.16</v>
      </c>
      <c r="I87" s="51">
        <f t="shared" si="6"/>
        <v>26.930795623745713</v>
      </c>
      <c r="J87" s="51">
        <v>8.9707000000000008</v>
      </c>
      <c r="K87" s="48">
        <f t="shared" si="4"/>
        <v>120.79</v>
      </c>
    </row>
    <row r="88" spans="1:11" x14ac:dyDescent="0.25">
      <c r="A88" s="80"/>
      <c r="B88" s="61"/>
      <c r="C88" s="47">
        <f t="shared" si="5"/>
        <v>80</v>
      </c>
      <c r="D88" s="1" t="s">
        <v>77</v>
      </c>
      <c r="E88" s="2">
        <v>39.549999999999997</v>
      </c>
      <c r="F88" s="2">
        <v>1</v>
      </c>
      <c r="G88" s="2">
        <v>1960</v>
      </c>
      <c r="H88" s="51">
        <v>0.6</v>
      </c>
      <c r="I88" s="51">
        <f t="shared" si="6"/>
        <v>15.170670037926676</v>
      </c>
      <c r="J88" s="51">
        <v>8.9707000000000008</v>
      </c>
      <c r="K88" s="48">
        <f t="shared" si="4"/>
        <v>68.05</v>
      </c>
    </row>
    <row r="89" spans="1:11" x14ac:dyDescent="0.25">
      <c r="A89" s="80"/>
      <c r="B89" s="61"/>
      <c r="C89" s="92"/>
      <c r="D89" s="93"/>
      <c r="E89" s="93"/>
      <c r="F89" s="93"/>
      <c r="G89" s="93"/>
      <c r="H89" s="93"/>
      <c r="I89" s="31" t="s">
        <v>10</v>
      </c>
      <c r="J89" s="31" t="s">
        <v>10</v>
      </c>
      <c r="K89" s="31" t="s">
        <v>10</v>
      </c>
    </row>
    <row r="90" spans="1:11" x14ac:dyDescent="0.25">
      <c r="A90" s="80"/>
      <c r="B90" s="61"/>
      <c r="C90" s="94"/>
      <c r="D90" s="95"/>
      <c r="E90" s="95"/>
      <c r="F90" s="95"/>
      <c r="G90" s="95"/>
      <c r="H90" s="95"/>
      <c r="I90" s="32">
        <f>AVERAGE(I32:I88)</f>
        <v>15.666684772709042</v>
      </c>
      <c r="J90" s="32">
        <f>AVERAGE(J32:J88)</f>
        <v>8.9707000000000097</v>
      </c>
      <c r="K90" s="32">
        <f>AVERAGE(K32:K88)</f>
        <v>70.271228070175439</v>
      </c>
    </row>
    <row r="91" spans="1:11" x14ac:dyDescent="0.25">
      <c r="A91" s="81"/>
      <c r="B91" s="61"/>
      <c r="C91" s="96"/>
      <c r="D91" s="97"/>
      <c r="E91" s="97"/>
      <c r="F91" s="97"/>
      <c r="G91" s="97"/>
      <c r="H91" s="97"/>
      <c r="I91" s="34"/>
      <c r="J91" s="34"/>
      <c r="K91" s="34"/>
    </row>
    <row r="92" spans="1:11" x14ac:dyDescent="0.25">
      <c r="A92" s="85" t="s">
        <v>214</v>
      </c>
      <c r="B92" s="82" t="s">
        <v>209</v>
      </c>
      <c r="C92" s="13">
        <v>1</v>
      </c>
      <c r="D92" s="13" t="s">
        <v>141</v>
      </c>
      <c r="E92" s="16">
        <v>739.74</v>
      </c>
      <c r="F92" s="16">
        <v>18</v>
      </c>
      <c r="G92" s="13"/>
      <c r="H92" s="48">
        <v>15.72</v>
      </c>
      <c r="I92" s="48">
        <f>H92/E92*1000</f>
        <v>21.250709708816611</v>
      </c>
      <c r="J92" s="48">
        <v>8.9707000000000008</v>
      </c>
      <c r="K92" s="48">
        <f t="shared" ref="K92:K100" si="7">ROUND(I92*J92*50/100,2)</f>
        <v>95.32</v>
      </c>
    </row>
    <row r="93" spans="1:11" x14ac:dyDescent="0.25">
      <c r="A93" s="86"/>
      <c r="B93" s="83"/>
      <c r="C93" s="13">
        <v>2</v>
      </c>
      <c r="D93" s="13" t="s">
        <v>34</v>
      </c>
      <c r="E93" s="16">
        <v>170.96</v>
      </c>
      <c r="F93" s="16">
        <v>4</v>
      </c>
      <c r="G93" s="13"/>
      <c r="H93" s="48">
        <v>7.97</v>
      </c>
      <c r="I93" s="48">
        <f t="shared" ref="I93:I100" si="8">H93/E93*1000</f>
        <v>46.619092185306499</v>
      </c>
      <c r="J93" s="48">
        <v>8.9707000000000008</v>
      </c>
      <c r="K93" s="48">
        <f t="shared" si="7"/>
        <v>209.1</v>
      </c>
    </row>
    <row r="94" spans="1:11" x14ac:dyDescent="0.25">
      <c r="A94" s="86"/>
      <c r="B94" s="83"/>
      <c r="C94" s="19">
        <v>3</v>
      </c>
      <c r="D94" s="13" t="s">
        <v>19</v>
      </c>
      <c r="E94" s="16">
        <v>320.02</v>
      </c>
      <c r="F94" s="16">
        <v>6</v>
      </c>
      <c r="G94" s="13"/>
      <c r="H94" s="48">
        <v>9.7100000000000009</v>
      </c>
      <c r="I94" s="48">
        <f t="shared" si="8"/>
        <v>30.341853634147871</v>
      </c>
      <c r="J94" s="48">
        <v>8.9707000000000008</v>
      </c>
      <c r="K94" s="48">
        <f t="shared" si="7"/>
        <v>136.09</v>
      </c>
    </row>
    <row r="95" spans="1:11" x14ac:dyDescent="0.25">
      <c r="A95" s="86"/>
      <c r="B95" s="83"/>
      <c r="C95" s="13">
        <v>4</v>
      </c>
      <c r="D95" s="13" t="s">
        <v>142</v>
      </c>
      <c r="E95" s="16">
        <v>556.14</v>
      </c>
      <c r="F95" s="16">
        <v>10</v>
      </c>
      <c r="G95" s="13"/>
      <c r="H95" s="48">
        <v>12.88</v>
      </c>
      <c r="I95" s="48">
        <f t="shared" si="8"/>
        <v>23.159636062861871</v>
      </c>
      <c r="J95" s="48">
        <v>8.9707000000000008</v>
      </c>
      <c r="K95" s="48">
        <f t="shared" si="7"/>
        <v>103.88</v>
      </c>
    </row>
    <row r="96" spans="1:11" x14ac:dyDescent="0.25">
      <c r="A96" s="86"/>
      <c r="B96" s="83"/>
      <c r="C96" s="19">
        <v>5</v>
      </c>
      <c r="D96" s="13" t="s">
        <v>48</v>
      </c>
      <c r="E96" s="16">
        <v>224.69</v>
      </c>
      <c r="F96" s="16">
        <v>5</v>
      </c>
      <c r="G96" s="13"/>
      <c r="H96" s="48">
        <v>7.44</v>
      </c>
      <c r="I96" s="48">
        <f t="shared" si="8"/>
        <v>33.112288041301348</v>
      </c>
      <c r="J96" s="48">
        <v>8.9707000000000008</v>
      </c>
      <c r="K96" s="48">
        <f t="shared" si="7"/>
        <v>148.52000000000001</v>
      </c>
    </row>
    <row r="97" spans="1:11" x14ac:dyDescent="0.25">
      <c r="A97" s="86"/>
      <c r="B97" s="83"/>
      <c r="C97" s="13">
        <v>6</v>
      </c>
      <c r="D97" s="13" t="s">
        <v>143</v>
      </c>
      <c r="E97" s="16">
        <v>888.35</v>
      </c>
      <c r="F97" s="16">
        <v>15</v>
      </c>
      <c r="G97" s="13"/>
      <c r="H97" s="48">
        <v>11.66</v>
      </c>
      <c r="I97" s="48">
        <f t="shared" si="8"/>
        <v>13.125457308493274</v>
      </c>
      <c r="J97" s="48">
        <v>8.9707000000000008</v>
      </c>
      <c r="K97" s="48">
        <f t="shared" si="7"/>
        <v>58.87</v>
      </c>
    </row>
    <row r="98" spans="1:11" x14ac:dyDescent="0.25">
      <c r="A98" s="86"/>
      <c r="B98" s="83"/>
      <c r="C98" s="19">
        <v>7</v>
      </c>
      <c r="D98" s="13" t="s">
        <v>144</v>
      </c>
      <c r="E98" s="16">
        <v>190.73</v>
      </c>
      <c r="F98" s="16">
        <v>4</v>
      </c>
      <c r="G98" s="13"/>
      <c r="H98" s="48">
        <v>5.4</v>
      </c>
      <c r="I98" s="48">
        <f t="shared" si="8"/>
        <v>28.312273895034867</v>
      </c>
      <c r="J98" s="48">
        <v>8.9707000000000008</v>
      </c>
      <c r="K98" s="48">
        <f t="shared" si="7"/>
        <v>126.99</v>
      </c>
    </row>
    <row r="99" spans="1:11" x14ac:dyDescent="0.25">
      <c r="A99" s="86"/>
      <c r="B99" s="83"/>
      <c r="C99" s="13">
        <v>8</v>
      </c>
      <c r="D99" s="13" t="s">
        <v>145</v>
      </c>
      <c r="E99" s="16">
        <v>199.42</v>
      </c>
      <c r="F99" s="16">
        <v>5</v>
      </c>
      <c r="G99" s="13"/>
      <c r="H99" s="48">
        <v>5.22</v>
      </c>
      <c r="I99" s="48">
        <f t="shared" si="8"/>
        <v>26.175910139404273</v>
      </c>
      <c r="J99" s="48">
        <v>8.9707000000000008</v>
      </c>
      <c r="K99" s="48">
        <f t="shared" si="7"/>
        <v>117.41</v>
      </c>
    </row>
    <row r="100" spans="1:11" x14ac:dyDescent="0.25">
      <c r="A100" s="86"/>
      <c r="B100" s="83"/>
      <c r="C100" s="29">
        <v>9</v>
      </c>
      <c r="D100" s="27" t="s">
        <v>146</v>
      </c>
      <c r="E100" s="28">
        <v>698.46</v>
      </c>
      <c r="F100" s="28">
        <v>12</v>
      </c>
      <c r="G100" s="27"/>
      <c r="H100" s="49">
        <v>15.03</v>
      </c>
      <c r="I100" s="48">
        <f t="shared" si="8"/>
        <v>21.518769865131858</v>
      </c>
      <c r="J100" s="48">
        <v>8.9707000000000008</v>
      </c>
      <c r="K100" s="48">
        <f t="shared" si="7"/>
        <v>96.52</v>
      </c>
    </row>
    <row r="101" spans="1:11" x14ac:dyDescent="0.25">
      <c r="A101" s="86"/>
      <c r="B101" s="83"/>
      <c r="C101" s="92"/>
      <c r="D101" s="93"/>
      <c r="E101" s="93"/>
      <c r="F101" s="93"/>
      <c r="G101" s="93"/>
      <c r="H101" s="93"/>
      <c r="I101" s="31" t="s">
        <v>10</v>
      </c>
      <c r="J101" s="31" t="s">
        <v>10</v>
      </c>
      <c r="K101" s="31" t="s">
        <v>10</v>
      </c>
    </row>
    <row r="102" spans="1:11" x14ac:dyDescent="0.25">
      <c r="A102" s="86"/>
      <c r="B102" s="83"/>
      <c r="C102" s="94"/>
      <c r="D102" s="95"/>
      <c r="E102" s="95"/>
      <c r="F102" s="95"/>
      <c r="G102" s="95"/>
      <c r="H102" s="95"/>
      <c r="I102" s="32">
        <f>AVERAGE(I92:I100)</f>
        <v>27.068443426722055</v>
      </c>
      <c r="J102" s="32">
        <f>AVERAGE(J92:J100)</f>
        <v>8.9707000000000008</v>
      </c>
      <c r="K102" s="32">
        <f>AVERAGE(K92:K100)</f>
        <v>121.41111111111111</v>
      </c>
    </row>
    <row r="103" spans="1:11" x14ac:dyDescent="0.25">
      <c r="A103" s="87"/>
      <c r="B103" s="84"/>
      <c r="C103" s="96"/>
      <c r="D103" s="97"/>
      <c r="E103" s="97"/>
      <c r="F103" s="97"/>
      <c r="G103" s="97"/>
      <c r="H103" s="97"/>
      <c r="I103" s="42"/>
      <c r="J103" s="42"/>
      <c r="K103" s="42"/>
    </row>
    <row r="104" spans="1:11" x14ac:dyDescent="0.25">
      <c r="A104" s="76" t="s">
        <v>213</v>
      </c>
      <c r="B104" s="82" t="s">
        <v>209</v>
      </c>
      <c r="C104" s="13">
        <v>1</v>
      </c>
      <c r="D104" s="13" t="s">
        <v>147</v>
      </c>
      <c r="E104" s="16">
        <v>401.61</v>
      </c>
      <c r="F104" s="16">
        <v>8</v>
      </c>
      <c r="G104" s="13"/>
      <c r="H104" s="48">
        <v>11.74</v>
      </c>
      <c r="I104" s="48">
        <f>H104/E104*1000</f>
        <v>29.232339832175494</v>
      </c>
      <c r="J104" s="48">
        <v>8.9707000000000008</v>
      </c>
      <c r="K104" s="48">
        <f t="shared" ref="K104:K109" si="9">ROUND(I104*J104*50/100,2)</f>
        <v>131.12</v>
      </c>
    </row>
    <row r="105" spans="1:11" x14ac:dyDescent="0.25">
      <c r="A105" s="77"/>
      <c r="B105" s="83"/>
      <c r="C105" s="13">
        <v>2</v>
      </c>
      <c r="D105" s="13" t="s">
        <v>148</v>
      </c>
      <c r="E105" s="16">
        <v>398.11</v>
      </c>
      <c r="F105" s="16">
        <v>8</v>
      </c>
      <c r="G105" s="13"/>
      <c r="H105" s="48">
        <v>10.93</v>
      </c>
      <c r="I105" s="48">
        <f t="shared" ref="I105:I109" si="10">H105/E105*1000</f>
        <v>27.454723568862875</v>
      </c>
      <c r="J105" s="48">
        <v>8.9707000000000008</v>
      </c>
      <c r="K105" s="48">
        <f t="shared" si="9"/>
        <v>123.14</v>
      </c>
    </row>
    <row r="106" spans="1:11" x14ac:dyDescent="0.25">
      <c r="A106" s="77"/>
      <c r="B106" s="83"/>
      <c r="C106" s="27">
        <v>3</v>
      </c>
      <c r="D106" s="27" t="s">
        <v>149</v>
      </c>
      <c r="E106" s="28">
        <v>1081</v>
      </c>
      <c r="F106" s="28">
        <v>20</v>
      </c>
      <c r="G106" s="27"/>
      <c r="H106" s="49">
        <v>24.71</v>
      </c>
      <c r="I106" s="48">
        <f t="shared" si="10"/>
        <v>22.85846438482886</v>
      </c>
      <c r="J106" s="48">
        <v>8.9707000000000008</v>
      </c>
      <c r="K106" s="48">
        <f t="shared" si="9"/>
        <v>102.53</v>
      </c>
    </row>
    <row r="107" spans="1:11" x14ac:dyDescent="0.25">
      <c r="A107" s="77"/>
      <c r="B107" s="83"/>
      <c r="C107" s="13">
        <v>4</v>
      </c>
      <c r="D107" s="13" t="s">
        <v>150</v>
      </c>
      <c r="E107" s="16">
        <v>672.31</v>
      </c>
      <c r="F107" s="16">
        <v>12</v>
      </c>
      <c r="G107" s="13"/>
      <c r="H107" s="48">
        <v>13.1</v>
      </c>
      <c r="I107" s="48">
        <f t="shared" si="10"/>
        <v>19.485058975770105</v>
      </c>
      <c r="J107" s="48">
        <v>8.9707000000000008</v>
      </c>
      <c r="K107" s="48">
        <f t="shared" si="9"/>
        <v>87.4</v>
      </c>
    </row>
    <row r="108" spans="1:11" x14ac:dyDescent="0.25">
      <c r="A108" s="77"/>
      <c r="B108" s="83"/>
      <c r="C108" s="13">
        <v>5</v>
      </c>
      <c r="D108" s="13" t="s">
        <v>151</v>
      </c>
      <c r="E108" s="16">
        <v>2950.99</v>
      </c>
      <c r="F108" s="16">
        <v>45</v>
      </c>
      <c r="G108" s="13"/>
      <c r="H108" s="48">
        <v>42.79</v>
      </c>
      <c r="I108" s="48">
        <f t="shared" si="10"/>
        <v>14.500218570716946</v>
      </c>
      <c r="J108" s="48">
        <v>8.9707000000000008</v>
      </c>
      <c r="K108" s="48">
        <f t="shared" si="9"/>
        <v>65.040000000000006</v>
      </c>
    </row>
    <row r="109" spans="1:11" x14ac:dyDescent="0.25">
      <c r="A109" s="77"/>
      <c r="B109" s="83"/>
      <c r="C109" s="13">
        <v>6</v>
      </c>
      <c r="D109" s="13" t="s">
        <v>152</v>
      </c>
      <c r="E109" s="16">
        <v>2229.14</v>
      </c>
      <c r="F109" s="16">
        <v>36</v>
      </c>
      <c r="G109" s="13"/>
      <c r="H109" s="48">
        <v>32.5</v>
      </c>
      <c r="I109" s="48">
        <f t="shared" si="10"/>
        <v>14.579613662668114</v>
      </c>
      <c r="J109" s="48">
        <v>8.9707000000000008</v>
      </c>
      <c r="K109" s="48">
        <f t="shared" si="9"/>
        <v>65.39</v>
      </c>
    </row>
    <row r="110" spans="1:11" x14ac:dyDescent="0.25">
      <c r="A110" s="77"/>
      <c r="B110" s="83"/>
      <c r="C110" s="92"/>
      <c r="D110" s="93"/>
      <c r="E110" s="93"/>
      <c r="F110" s="93"/>
      <c r="G110" s="93"/>
      <c r="H110" s="93"/>
      <c r="I110" s="31" t="s">
        <v>10</v>
      </c>
      <c r="J110" s="31" t="s">
        <v>10</v>
      </c>
      <c r="K110" s="31" t="s">
        <v>10</v>
      </c>
    </row>
    <row r="111" spans="1:11" x14ac:dyDescent="0.25">
      <c r="A111" s="77"/>
      <c r="B111" s="83"/>
      <c r="C111" s="94"/>
      <c r="D111" s="95"/>
      <c r="E111" s="95"/>
      <c r="F111" s="95"/>
      <c r="G111" s="95"/>
      <c r="H111" s="95"/>
      <c r="I111" s="41">
        <f>AVERAGE(I104:I109)</f>
        <v>21.3517364991704</v>
      </c>
      <c r="J111" s="32">
        <f>AVERAGE(J104:J109)</f>
        <v>8.9707000000000008</v>
      </c>
      <c r="K111" s="41">
        <f>AVERAGE(K104:K109)</f>
        <v>95.77</v>
      </c>
    </row>
    <row r="112" spans="1:11" x14ac:dyDescent="0.25">
      <c r="A112" s="78"/>
      <c r="B112" s="84"/>
      <c r="C112" s="96"/>
      <c r="D112" s="97"/>
      <c r="E112" s="97"/>
      <c r="F112" s="97"/>
      <c r="G112" s="97"/>
      <c r="H112" s="97"/>
      <c r="I112" s="33"/>
      <c r="J112" s="33"/>
      <c r="K112" s="33"/>
    </row>
    <row r="113" spans="1:11" x14ac:dyDescent="0.25">
      <c r="A113" s="76" t="s">
        <v>212</v>
      </c>
      <c r="B113" s="61" t="s">
        <v>209</v>
      </c>
      <c r="C113" s="13">
        <v>1</v>
      </c>
      <c r="D113" s="13" t="s">
        <v>153</v>
      </c>
      <c r="E113" s="16">
        <v>335.02</v>
      </c>
      <c r="F113" s="16">
        <v>7</v>
      </c>
      <c r="G113" s="13"/>
      <c r="H113" s="16">
        <v>5.65</v>
      </c>
      <c r="I113" s="48">
        <f>H113/E113*1000</f>
        <v>16.864664796131574</v>
      </c>
      <c r="J113" s="48">
        <v>8.9707000000000008</v>
      </c>
      <c r="K113" s="48">
        <f t="shared" ref="K113:K121" si="11">ROUND(I113*J113*50/100,2)</f>
        <v>75.64</v>
      </c>
    </row>
    <row r="114" spans="1:11" x14ac:dyDescent="0.25">
      <c r="A114" s="77"/>
      <c r="B114" s="61"/>
      <c r="C114" s="13">
        <v>2</v>
      </c>
      <c r="D114" s="13" t="s">
        <v>154</v>
      </c>
      <c r="E114" s="16">
        <v>191.6</v>
      </c>
      <c r="F114" s="16">
        <v>5</v>
      </c>
      <c r="G114" s="13"/>
      <c r="H114" s="16">
        <v>4.91</v>
      </c>
      <c r="I114" s="48">
        <f t="shared" ref="I114:I121" si="12">H114/E114*1000</f>
        <v>25.626304801670145</v>
      </c>
      <c r="J114" s="48">
        <v>8.9707000000000008</v>
      </c>
      <c r="K114" s="48">
        <f t="shared" si="11"/>
        <v>114.94</v>
      </c>
    </row>
    <row r="115" spans="1:11" x14ac:dyDescent="0.25">
      <c r="A115" s="77"/>
      <c r="B115" s="61"/>
      <c r="C115" s="13">
        <v>3</v>
      </c>
      <c r="D115" s="13" t="s">
        <v>155</v>
      </c>
      <c r="E115" s="16">
        <v>578.20000000000005</v>
      </c>
      <c r="F115" s="16">
        <v>12</v>
      </c>
      <c r="G115" s="13"/>
      <c r="H115" s="16">
        <v>12.99</v>
      </c>
      <c r="I115" s="48">
        <f t="shared" si="12"/>
        <v>22.466274645451399</v>
      </c>
      <c r="J115" s="48">
        <v>8.9707000000000008</v>
      </c>
      <c r="K115" s="48">
        <f t="shared" si="11"/>
        <v>100.77</v>
      </c>
    </row>
    <row r="116" spans="1:11" x14ac:dyDescent="0.25">
      <c r="A116" s="77"/>
      <c r="B116" s="61"/>
      <c r="C116" s="13">
        <v>4</v>
      </c>
      <c r="D116" s="13" t="s">
        <v>156</v>
      </c>
      <c r="E116" s="16">
        <v>53.17</v>
      </c>
      <c r="F116" s="16">
        <v>1</v>
      </c>
      <c r="G116" s="13"/>
      <c r="H116" s="16">
        <v>2.31</v>
      </c>
      <c r="I116" s="48">
        <f t="shared" si="12"/>
        <v>43.445552003009219</v>
      </c>
      <c r="J116" s="48">
        <v>8.9707000000000008</v>
      </c>
      <c r="K116" s="48">
        <f t="shared" si="11"/>
        <v>194.87</v>
      </c>
    </row>
    <row r="117" spans="1:11" x14ac:dyDescent="0.25">
      <c r="A117" s="77"/>
      <c r="B117" s="61"/>
      <c r="C117" s="13">
        <v>5</v>
      </c>
      <c r="D117" s="13" t="s">
        <v>157</v>
      </c>
      <c r="E117" s="16">
        <v>175.24</v>
      </c>
      <c r="F117" s="16">
        <v>4</v>
      </c>
      <c r="G117" s="13"/>
      <c r="H117" s="16">
        <v>3.7</v>
      </c>
      <c r="I117" s="48">
        <f t="shared" si="12"/>
        <v>21.113900935859391</v>
      </c>
      <c r="J117" s="48">
        <v>8.9707000000000008</v>
      </c>
      <c r="K117" s="48">
        <f t="shared" si="11"/>
        <v>94.7</v>
      </c>
    </row>
    <row r="118" spans="1:11" x14ac:dyDescent="0.25">
      <c r="A118" s="77"/>
      <c r="B118" s="61"/>
      <c r="C118" s="13">
        <v>6</v>
      </c>
      <c r="D118" s="13" t="s">
        <v>229</v>
      </c>
      <c r="E118" s="16">
        <v>105.82</v>
      </c>
      <c r="F118" s="16">
        <v>3</v>
      </c>
      <c r="G118" s="13"/>
      <c r="H118" s="16">
        <v>1</v>
      </c>
      <c r="I118" s="48">
        <f t="shared" si="12"/>
        <v>9.4500094500094498</v>
      </c>
      <c r="J118" s="48">
        <v>8.9707000000000008</v>
      </c>
      <c r="K118" s="48">
        <f t="shared" si="11"/>
        <v>42.39</v>
      </c>
    </row>
    <row r="119" spans="1:11" x14ac:dyDescent="0.25">
      <c r="A119" s="77"/>
      <c r="B119" s="61"/>
      <c r="C119" s="13">
        <v>7</v>
      </c>
      <c r="D119" s="13" t="s">
        <v>158</v>
      </c>
      <c r="E119" s="16">
        <v>349.85</v>
      </c>
      <c r="F119" s="16">
        <v>7</v>
      </c>
      <c r="G119" s="13"/>
      <c r="H119" s="16">
        <v>6.98</v>
      </c>
      <c r="I119" s="48">
        <f t="shared" si="12"/>
        <v>19.951407746176933</v>
      </c>
      <c r="J119" s="48">
        <v>8.9707000000000008</v>
      </c>
      <c r="K119" s="48">
        <f t="shared" si="11"/>
        <v>89.49</v>
      </c>
    </row>
    <row r="120" spans="1:11" x14ac:dyDescent="0.25">
      <c r="A120" s="77"/>
      <c r="B120" s="61"/>
      <c r="C120" s="13">
        <v>8</v>
      </c>
      <c r="D120" s="13" t="s">
        <v>159</v>
      </c>
      <c r="E120" s="16">
        <v>227.38</v>
      </c>
      <c r="F120" s="16">
        <v>7</v>
      </c>
      <c r="G120" s="13"/>
      <c r="H120" s="16">
        <v>5.48</v>
      </c>
      <c r="I120" s="48">
        <f t="shared" si="12"/>
        <v>24.100624505233533</v>
      </c>
      <c r="J120" s="48">
        <v>8.9707000000000008</v>
      </c>
      <c r="K120" s="48">
        <f t="shared" si="11"/>
        <v>108.1</v>
      </c>
    </row>
    <row r="121" spans="1:11" x14ac:dyDescent="0.25">
      <c r="A121" s="77"/>
      <c r="B121" s="61"/>
      <c r="C121" s="13">
        <v>9</v>
      </c>
      <c r="D121" s="13" t="s">
        <v>160</v>
      </c>
      <c r="E121" s="16">
        <v>39.42</v>
      </c>
      <c r="F121" s="16">
        <v>1</v>
      </c>
      <c r="G121" s="13"/>
      <c r="H121" s="16">
        <v>0.49</v>
      </c>
      <c r="I121" s="48">
        <f t="shared" si="12"/>
        <v>12.430238457635717</v>
      </c>
      <c r="J121" s="48">
        <v>8.9707000000000008</v>
      </c>
      <c r="K121" s="48">
        <f t="shared" si="11"/>
        <v>55.75</v>
      </c>
    </row>
    <row r="122" spans="1:11" x14ac:dyDescent="0.25">
      <c r="A122" s="77"/>
      <c r="B122" s="61"/>
      <c r="C122" s="92"/>
      <c r="D122" s="93"/>
      <c r="E122" s="93"/>
      <c r="F122" s="93"/>
      <c r="G122" s="93"/>
      <c r="H122" s="93"/>
      <c r="I122" s="31" t="s">
        <v>10</v>
      </c>
      <c r="J122" s="31" t="s">
        <v>10</v>
      </c>
      <c r="K122" s="31" t="s">
        <v>10</v>
      </c>
    </row>
    <row r="123" spans="1:11" x14ac:dyDescent="0.25">
      <c r="A123" s="77"/>
      <c r="B123" s="61"/>
      <c r="C123" s="94"/>
      <c r="D123" s="95"/>
      <c r="E123" s="95"/>
      <c r="F123" s="95"/>
      <c r="G123" s="95"/>
      <c r="H123" s="95"/>
      <c r="I123" s="32">
        <f>AVERAGE(I113:I121)</f>
        <v>21.716553037908593</v>
      </c>
      <c r="J123" s="32">
        <f>AVERAGE(J113:J121)</f>
        <v>8.9707000000000008</v>
      </c>
      <c r="K123" s="32">
        <f>AVERAGE(K113:K121)</f>
        <v>97.405555555555551</v>
      </c>
    </row>
    <row r="124" spans="1:11" x14ac:dyDescent="0.25">
      <c r="A124" s="78"/>
      <c r="B124" s="61"/>
      <c r="C124" s="96"/>
      <c r="D124" s="97"/>
      <c r="E124" s="97"/>
      <c r="F124" s="97"/>
      <c r="G124" s="97"/>
      <c r="H124" s="97"/>
      <c r="I124" s="33"/>
      <c r="J124" s="33"/>
      <c r="K124" s="33"/>
    </row>
    <row r="125" spans="1:11" x14ac:dyDescent="0.25">
      <c r="A125" s="63" t="s">
        <v>211</v>
      </c>
      <c r="B125" s="62" t="s">
        <v>207</v>
      </c>
      <c r="C125" s="14">
        <v>1</v>
      </c>
      <c r="D125" s="22" t="s">
        <v>163</v>
      </c>
      <c r="E125" s="22">
        <v>3295</v>
      </c>
      <c r="F125" s="14"/>
      <c r="G125" s="14"/>
      <c r="H125" s="53">
        <v>34.555</v>
      </c>
      <c r="I125" s="53">
        <f>H125/E125*1000</f>
        <v>10.487101669195752</v>
      </c>
      <c r="J125" s="53">
        <v>9.9582999999999995</v>
      </c>
      <c r="K125" s="53"/>
    </row>
    <row r="126" spans="1:11" x14ac:dyDescent="0.25">
      <c r="A126" s="63"/>
      <c r="B126" s="62"/>
      <c r="C126" s="14">
        <v>2</v>
      </c>
      <c r="D126" s="25" t="s">
        <v>164</v>
      </c>
      <c r="E126" s="22">
        <v>459.67</v>
      </c>
      <c r="F126" s="14"/>
      <c r="G126" s="14"/>
      <c r="H126" s="53">
        <v>10.76</v>
      </c>
      <c r="I126" s="53">
        <f t="shared" ref="I126:I165" si="13">H126/E126*1000</f>
        <v>23.408097113146386</v>
      </c>
      <c r="J126" s="53">
        <v>9.9582999999999995</v>
      </c>
      <c r="K126" s="53"/>
    </row>
    <row r="127" spans="1:11" x14ac:dyDescent="0.25">
      <c r="A127" s="63"/>
      <c r="B127" s="62"/>
      <c r="C127" s="14">
        <v>3</v>
      </c>
      <c r="D127" s="25" t="s">
        <v>165</v>
      </c>
      <c r="E127" s="22">
        <v>1082</v>
      </c>
      <c r="F127" s="14"/>
      <c r="G127" s="14"/>
      <c r="H127" s="53">
        <v>45.395000000000003</v>
      </c>
      <c r="I127" s="53">
        <f t="shared" si="13"/>
        <v>41.954713493530498</v>
      </c>
      <c r="J127" s="53">
        <v>9.9582999999999995</v>
      </c>
      <c r="K127" s="53"/>
    </row>
    <row r="128" spans="1:11" x14ac:dyDescent="0.25">
      <c r="A128" s="63"/>
      <c r="B128" s="62"/>
      <c r="C128" s="14">
        <v>4</v>
      </c>
      <c r="D128" s="22" t="s">
        <v>166</v>
      </c>
      <c r="E128" s="22">
        <v>347</v>
      </c>
      <c r="F128" s="14"/>
      <c r="G128" s="14"/>
      <c r="H128" s="53">
        <v>11.079000000000001</v>
      </c>
      <c r="I128" s="53">
        <f t="shared" si="13"/>
        <v>31.927953890489913</v>
      </c>
      <c r="J128" s="53">
        <v>9.9582999999999995</v>
      </c>
      <c r="K128" s="53"/>
    </row>
    <row r="129" spans="1:11" ht="26.25" x14ac:dyDescent="0.25">
      <c r="A129" s="63"/>
      <c r="B129" s="62"/>
      <c r="C129" s="14">
        <v>5</v>
      </c>
      <c r="D129" s="23" t="s">
        <v>199</v>
      </c>
      <c r="E129" s="22">
        <v>3010</v>
      </c>
      <c r="F129" s="14"/>
      <c r="G129" s="14"/>
      <c r="H129" s="53">
        <v>44.53</v>
      </c>
      <c r="I129" s="53">
        <f t="shared" si="13"/>
        <v>14.794019933554818</v>
      </c>
      <c r="J129" s="53">
        <v>9.9582999999999995</v>
      </c>
      <c r="K129" s="53"/>
    </row>
    <row r="130" spans="1:11" x14ac:dyDescent="0.25">
      <c r="A130" s="63"/>
      <c r="B130" s="62"/>
      <c r="C130" s="14">
        <v>6</v>
      </c>
      <c r="D130" s="22" t="s">
        <v>167</v>
      </c>
      <c r="E130" s="22">
        <v>2451.7600000000002</v>
      </c>
      <c r="F130" s="14"/>
      <c r="G130" s="14"/>
      <c r="H130" s="53">
        <v>34.356999999999999</v>
      </c>
      <c r="I130" s="53">
        <f t="shared" si="13"/>
        <v>14.013198681763303</v>
      </c>
      <c r="J130" s="53">
        <v>9.9582999999999995</v>
      </c>
      <c r="K130" s="53"/>
    </row>
    <row r="131" spans="1:11" x14ac:dyDescent="0.25">
      <c r="A131" s="63"/>
      <c r="B131" s="62"/>
      <c r="C131" s="14">
        <v>7</v>
      </c>
      <c r="D131" s="22" t="s">
        <v>200</v>
      </c>
      <c r="E131" s="22">
        <v>519.86</v>
      </c>
      <c r="F131" s="14"/>
      <c r="G131" s="14"/>
      <c r="H131" s="53">
        <v>7.9233000000000002</v>
      </c>
      <c r="I131" s="53">
        <f t="shared" si="13"/>
        <v>15.241218789674143</v>
      </c>
      <c r="J131" s="53">
        <v>9.9582999999999995</v>
      </c>
      <c r="K131" s="53"/>
    </row>
    <row r="132" spans="1:11" ht="26.25" x14ac:dyDescent="0.25">
      <c r="A132" s="63"/>
      <c r="B132" s="62"/>
      <c r="C132" s="14">
        <v>8</v>
      </c>
      <c r="D132" s="24" t="s">
        <v>168</v>
      </c>
      <c r="E132" s="22">
        <v>504.04</v>
      </c>
      <c r="F132" s="14"/>
      <c r="G132" s="14"/>
      <c r="H132" s="53">
        <v>9.0299999999999994</v>
      </c>
      <c r="I132" s="53">
        <f t="shared" si="13"/>
        <v>17.915244821839533</v>
      </c>
      <c r="J132" s="53">
        <v>9.9582999999999995</v>
      </c>
      <c r="K132" s="53"/>
    </row>
    <row r="133" spans="1:11" x14ac:dyDescent="0.25">
      <c r="A133" s="63"/>
      <c r="B133" s="62"/>
      <c r="C133" s="14">
        <v>9</v>
      </c>
      <c r="D133" s="22" t="s">
        <v>169</v>
      </c>
      <c r="E133" s="22">
        <v>5856</v>
      </c>
      <c r="F133" s="14"/>
      <c r="G133" s="14"/>
      <c r="H133" s="53">
        <v>77.228999999999999</v>
      </c>
      <c r="I133" s="53">
        <f t="shared" si="13"/>
        <v>13.188012295081966</v>
      </c>
      <c r="J133" s="53">
        <v>9.9582999999999995</v>
      </c>
      <c r="K133" s="53"/>
    </row>
    <row r="134" spans="1:11" x14ac:dyDescent="0.25">
      <c r="A134" s="63"/>
      <c r="B134" s="62"/>
      <c r="C134" s="14">
        <v>10</v>
      </c>
      <c r="D134" s="25" t="s">
        <v>170</v>
      </c>
      <c r="E134" s="25">
        <v>958</v>
      </c>
      <c r="F134" s="14"/>
      <c r="G134" s="14"/>
      <c r="H134" s="53">
        <v>19.308</v>
      </c>
      <c r="I134" s="53">
        <f t="shared" si="13"/>
        <v>20.154488517745303</v>
      </c>
      <c r="J134" s="53">
        <v>9.9582999999999995</v>
      </c>
      <c r="K134" s="53"/>
    </row>
    <row r="135" spans="1:11" x14ac:dyDescent="0.25">
      <c r="A135" s="63"/>
      <c r="B135" s="62"/>
      <c r="C135" s="14">
        <v>11</v>
      </c>
      <c r="D135" s="22" t="s">
        <v>171</v>
      </c>
      <c r="E135" s="22">
        <v>4914.6000000000004</v>
      </c>
      <c r="F135" s="14"/>
      <c r="G135" s="14"/>
      <c r="H135" s="53">
        <v>45.51</v>
      </c>
      <c r="I135" s="53">
        <f t="shared" si="13"/>
        <v>9.260163594188743</v>
      </c>
      <c r="J135" s="53">
        <v>9.9582999999999995</v>
      </c>
      <c r="K135" s="53"/>
    </row>
    <row r="136" spans="1:11" x14ac:dyDescent="0.25">
      <c r="A136" s="63"/>
      <c r="B136" s="62"/>
      <c r="C136" s="14">
        <v>12</v>
      </c>
      <c r="D136" s="22" t="s">
        <v>172</v>
      </c>
      <c r="E136" s="22">
        <v>1045</v>
      </c>
      <c r="F136" s="14"/>
      <c r="G136" s="14"/>
      <c r="H136" s="53">
        <v>43.978000000000002</v>
      </c>
      <c r="I136" s="53">
        <f t="shared" si="13"/>
        <v>42.084210526315793</v>
      </c>
      <c r="J136" s="53">
        <v>9.9582999999999995</v>
      </c>
      <c r="K136" s="53"/>
    </row>
    <row r="137" spans="1:11" x14ac:dyDescent="0.25">
      <c r="A137" s="63"/>
      <c r="B137" s="62"/>
      <c r="C137" s="14">
        <v>13</v>
      </c>
      <c r="D137" s="22" t="s">
        <v>173</v>
      </c>
      <c r="E137" s="22">
        <v>2714.06</v>
      </c>
      <c r="F137" s="14"/>
      <c r="G137" s="14"/>
      <c r="H137" s="53">
        <v>42.177999999999997</v>
      </c>
      <c r="I137" s="53">
        <f t="shared" si="13"/>
        <v>15.540555477771308</v>
      </c>
      <c r="J137" s="53">
        <v>9.9582999999999995</v>
      </c>
      <c r="K137" s="53"/>
    </row>
    <row r="138" spans="1:11" x14ac:dyDescent="0.25">
      <c r="A138" s="63"/>
      <c r="B138" s="62"/>
      <c r="C138" s="14">
        <v>14</v>
      </c>
      <c r="D138" s="22" t="s">
        <v>174</v>
      </c>
      <c r="E138" s="22">
        <v>1870</v>
      </c>
      <c r="F138" s="14"/>
      <c r="G138" s="14"/>
      <c r="H138" s="53">
        <v>24.670999999999999</v>
      </c>
      <c r="I138" s="53">
        <f t="shared" si="13"/>
        <v>13.193048128342246</v>
      </c>
      <c r="J138" s="53">
        <v>9.9582999999999995</v>
      </c>
      <c r="K138" s="53"/>
    </row>
    <row r="139" spans="1:11" x14ac:dyDescent="0.25">
      <c r="A139" s="63"/>
      <c r="B139" s="62"/>
      <c r="C139" s="14">
        <v>15</v>
      </c>
      <c r="D139" s="22" t="s">
        <v>175</v>
      </c>
      <c r="E139" s="22">
        <v>1875</v>
      </c>
      <c r="F139" s="14"/>
      <c r="G139" s="14"/>
      <c r="H139" s="53">
        <v>31.372</v>
      </c>
      <c r="I139" s="53">
        <f t="shared" si="13"/>
        <v>16.731733333333331</v>
      </c>
      <c r="J139" s="53">
        <v>9.9582999999999995</v>
      </c>
      <c r="K139" s="53"/>
    </row>
    <row r="140" spans="1:11" x14ac:dyDescent="0.25">
      <c r="A140" s="63"/>
      <c r="B140" s="62"/>
      <c r="C140" s="14">
        <v>16</v>
      </c>
      <c r="D140" s="22" t="s">
        <v>176</v>
      </c>
      <c r="E140" s="22">
        <v>1028.75</v>
      </c>
      <c r="F140" s="14"/>
      <c r="G140" s="14"/>
      <c r="H140" s="53">
        <v>18.158000000000001</v>
      </c>
      <c r="I140" s="53">
        <f t="shared" si="13"/>
        <v>17.650546780072904</v>
      </c>
      <c r="J140" s="53">
        <v>9.9582999999999995</v>
      </c>
      <c r="K140" s="53"/>
    </row>
    <row r="141" spans="1:11" x14ac:dyDescent="0.25">
      <c r="A141" s="63"/>
      <c r="B141" s="62"/>
      <c r="C141" s="14">
        <v>17</v>
      </c>
      <c r="D141" s="25" t="s">
        <v>177</v>
      </c>
      <c r="E141" s="25">
        <v>562.15</v>
      </c>
      <c r="F141" s="14"/>
      <c r="G141" s="14"/>
      <c r="H141" s="53">
        <v>9.5039999999999996</v>
      </c>
      <c r="I141" s="53">
        <f t="shared" si="13"/>
        <v>16.906519612203148</v>
      </c>
      <c r="J141" s="53">
        <v>9.9582999999999995</v>
      </c>
      <c r="K141" s="53"/>
    </row>
    <row r="142" spans="1:11" x14ac:dyDescent="0.25">
      <c r="A142" s="63"/>
      <c r="B142" s="62"/>
      <c r="C142" s="14">
        <v>18</v>
      </c>
      <c r="D142" s="22" t="s">
        <v>178</v>
      </c>
      <c r="E142" s="22">
        <v>1783</v>
      </c>
      <c r="F142" s="14"/>
      <c r="G142" s="14"/>
      <c r="H142" s="53">
        <v>33.465000000000003</v>
      </c>
      <c r="I142" s="53">
        <f t="shared" si="13"/>
        <v>18.768928771733037</v>
      </c>
      <c r="J142" s="53">
        <v>9.9582999999999995</v>
      </c>
      <c r="K142" s="53"/>
    </row>
    <row r="143" spans="1:11" x14ac:dyDescent="0.25">
      <c r="A143" s="63"/>
      <c r="B143" s="62"/>
      <c r="C143" s="14">
        <v>19</v>
      </c>
      <c r="D143" s="22" t="s">
        <v>202</v>
      </c>
      <c r="E143" s="22">
        <v>5808</v>
      </c>
      <c r="F143" s="14"/>
      <c r="G143" s="14"/>
      <c r="H143" s="53">
        <v>71.959000000000003</v>
      </c>
      <c r="I143" s="53">
        <f t="shared" si="13"/>
        <v>12.389634986225897</v>
      </c>
      <c r="J143" s="53">
        <v>9.9582999999999995</v>
      </c>
      <c r="K143" s="53"/>
    </row>
    <row r="144" spans="1:11" x14ac:dyDescent="0.25">
      <c r="A144" s="63"/>
      <c r="B144" s="62"/>
      <c r="C144" s="14">
        <v>20</v>
      </c>
      <c r="D144" s="22" t="s">
        <v>179</v>
      </c>
      <c r="E144" s="22">
        <v>4728</v>
      </c>
      <c r="F144" s="14"/>
      <c r="G144" s="14"/>
      <c r="H144" s="53">
        <v>73.748999999999995</v>
      </c>
      <c r="I144" s="53">
        <f t="shared" si="13"/>
        <v>15.598350253807107</v>
      </c>
      <c r="J144" s="53">
        <v>9.9582999999999995</v>
      </c>
      <c r="K144" s="53"/>
    </row>
    <row r="145" spans="1:11" x14ac:dyDescent="0.25">
      <c r="A145" s="63"/>
      <c r="B145" s="62"/>
      <c r="C145" s="14">
        <v>21</v>
      </c>
      <c r="D145" s="22" t="s">
        <v>180</v>
      </c>
      <c r="E145" s="22">
        <v>1483</v>
      </c>
      <c r="F145" s="14"/>
      <c r="G145" s="14"/>
      <c r="H145" s="53">
        <v>16.658000000000001</v>
      </c>
      <c r="I145" s="53">
        <f t="shared" si="13"/>
        <v>11.232636547538773</v>
      </c>
      <c r="J145" s="53">
        <v>9.9582999999999995</v>
      </c>
      <c r="K145" s="53"/>
    </row>
    <row r="146" spans="1:11" x14ac:dyDescent="0.25">
      <c r="A146" s="63"/>
      <c r="B146" s="62"/>
      <c r="C146" s="14">
        <v>22</v>
      </c>
      <c r="D146" s="22" t="s">
        <v>181</v>
      </c>
      <c r="E146" s="22">
        <v>1374.97</v>
      </c>
      <c r="F146" s="14"/>
      <c r="G146" s="14"/>
      <c r="H146" s="53">
        <v>15.795</v>
      </c>
      <c r="I146" s="53">
        <f t="shared" si="13"/>
        <v>11.487523364146126</v>
      </c>
      <c r="J146" s="53">
        <v>9.9582999999999995</v>
      </c>
      <c r="K146" s="53"/>
    </row>
    <row r="147" spans="1:11" x14ac:dyDescent="0.25">
      <c r="A147" s="63"/>
      <c r="B147" s="62"/>
      <c r="C147" s="14">
        <v>23</v>
      </c>
      <c r="D147" s="22" t="s">
        <v>203</v>
      </c>
      <c r="E147" s="22">
        <v>3560.39</v>
      </c>
      <c r="F147" s="14"/>
      <c r="G147" s="14"/>
      <c r="H147" s="53">
        <v>49.481999999999999</v>
      </c>
      <c r="I147" s="53">
        <f t="shared" si="13"/>
        <v>13.897915677776872</v>
      </c>
      <c r="J147" s="53">
        <v>9.9582999999999995</v>
      </c>
      <c r="K147" s="53"/>
    </row>
    <row r="148" spans="1:11" x14ac:dyDescent="0.25">
      <c r="A148" s="63"/>
      <c r="B148" s="62"/>
      <c r="C148" s="14">
        <v>24</v>
      </c>
      <c r="D148" s="22" t="s">
        <v>182</v>
      </c>
      <c r="E148" s="22">
        <v>1834</v>
      </c>
      <c r="F148" s="14"/>
      <c r="G148" s="14"/>
      <c r="H148" s="53">
        <v>44.512999999999998</v>
      </c>
      <c r="I148" s="53">
        <f t="shared" si="13"/>
        <v>24.270992366412212</v>
      </c>
      <c r="J148" s="53">
        <v>9.9582999999999995</v>
      </c>
      <c r="K148" s="53"/>
    </row>
    <row r="149" spans="1:11" x14ac:dyDescent="0.25">
      <c r="A149" s="63"/>
      <c r="B149" s="62"/>
      <c r="C149" s="14">
        <v>25</v>
      </c>
      <c r="D149" s="22" t="s">
        <v>183</v>
      </c>
      <c r="E149" s="22">
        <v>7490</v>
      </c>
      <c r="F149" s="14"/>
      <c r="G149" s="14"/>
      <c r="H149" s="53">
        <v>59.030999999999999</v>
      </c>
      <c r="I149" s="53">
        <f t="shared" si="13"/>
        <v>7.8813084112149525</v>
      </c>
      <c r="J149" s="53">
        <v>9.9582999999999995</v>
      </c>
      <c r="K149" s="53"/>
    </row>
    <row r="150" spans="1:11" x14ac:dyDescent="0.25">
      <c r="A150" s="63"/>
      <c r="B150" s="62"/>
      <c r="C150" s="14">
        <v>26</v>
      </c>
      <c r="D150" s="22" t="s">
        <v>184</v>
      </c>
      <c r="E150" s="22">
        <v>338</v>
      </c>
      <c r="F150" s="14"/>
      <c r="G150" s="14"/>
      <c r="H150" s="53">
        <v>12.5</v>
      </c>
      <c r="I150" s="53">
        <f t="shared" si="13"/>
        <v>36.982248520710058</v>
      </c>
      <c r="J150" s="53">
        <v>9.9582999999999995</v>
      </c>
      <c r="K150" s="53"/>
    </row>
    <row r="151" spans="1:11" x14ac:dyDescent="0.25">
      <c r="A151" s="63"/>
      <c r="B151" s="62"/>
      <c r="C151" s="14">
        <v>27</v>
      </c>
      <c r="D151" s="22" t="s">
        <v>185</v>
      </c>
      <c r="E151" s="22">
        <v>202.03</v>
      </c>
      <c r="F151" s="14"/>
      <c r="G151" s="14"/>
      <c r="H151" s="53">
        <v>6.5460000000000003</v>
      </c>
      <c r="I151" s="53">
        <f t="shared" si="13"/>
        <v>32.401128545265557</v>
      </c>
      <c r="J151" s="53">
        <v>9.9582999999999995</v>
      </c>
      <c r="K151" s="53"/>
    </row>
    <row r="152" spans="1:11" x14ac:dyDescent="0.25">
      <c r="A152" s="63"/>
      <c r="B152" s="62"/>
      <c r="C152" s="14">
        <v>28</v>
      </c>
      <c r="D152" s="22" t="s">
        <v>186</v>
      </c>
      <c r="E152" s="22">
        <v>2413.8000000000002</v>
      </c>
      <c r="F152" s="14"/>
      <c r="G152" s="14"/>
      <c r="H152" s="53">
        <v>26.619</v>
      </c>
      <c r="I152" s="53">
        <f t="shared" si="13"/>
        <v>11.027839920457369</v>
      </c>
      <c r="J152" s="53">
        <v>9.9582999999999995</v>
      </c>
      <c r="K152" s="53"/>
    </row>
    <row r="153" spans="1:11" x14ac:dyDescent="0.25">
      <c r="A153" s="63"/>
      <c r="B153" s="62"/>
      <c r="C153" s="14">
        <v>29</v>
      </c>
      <c r="D153" s="22" t="s">
        <v>187</v>
      </c>
      <c r="E153" s="22">
        <v>870.61</v>
      </c>
      <c r="F153" s="14"/>
      <c r="G153" s="14"/>
      <c r="H153" s="53">
        <v>14.192</v>
      </c>
      <c r="I153" s="53">
        <f t="shared" si="13"/>
        <v>16.30121409126934</v>
      </c>
      <c r="J153" s="53">
        <v>9.9582999999999995</v>
      </c>
      <c r="K153" s="53"/>
    </row>
    <row r="154" spans="1:11" x14ac:dyDescent="0.25">
      <c r="A154" s="63"/>
      <c r="B154" s="62"/>
      <c r="C154" s="14">
        <v>30</v>
      </c>
      <c r="D154" s="22" t="s">
        <v>188</v>
      </c>
      <c r="E154" s="22">
        <v>1483</v>
      </c>
      <c r="F154" s="14"/>
      <c r="G154" s="14"/>
      <c r="H154" s="53">
        <v>32.28</v>
      </c>
      <c r="I154" s="53">
        <f t="shared" si="13"/>
        <v>21.766689143627783</v>
      </c>
      <c r="J154" s="53">
        <v>9.9582999999999995</v>
      </c>
      <c r="K154" s="53"/>
    </row>
    <row r="155" spans="1:11" x14ac:dyDescent="0.25">
      <c r="A155" s="63"/>
      <c r="B155" s="62"/>
      <c r="C155" s="14">
        <v>31</v>
      </c>
      <c r="D155" s="22" t="s">
        <v>189</v>
      </c>
      <c r="E155" s="22">
        <v>656.5</v>
      </c>
      <c r="F155" s="14"/>
      <c r="G155" s="14"/>
      <c r="H155" s="53">
        <v>13.965999999999999</v>
      </c>
      <c r="I155" s="53">
        <f t="shared" si="13"/>
        <v>21.273419649657271</v>
      </c>
      <c r="J155" s="53">
        <v>9.9582999999999995</v>
      </c>
      <c r="K155" s="53"/>
    </row>
    <row r="156" spans="1:11" x14ac:dyDescent="0.25">
      <c r="A156" s="63"/>
      <c r="B156" s="62"/>
      <c r="C156" s="14">
        <v>32</v>
      </c>
      <c r="D156" s="22" t="s">
        <v>190</v>
      </c>
      <c r="E156" s="22">
        <v>3315.87</v>
      </c>
      <c r="F156" s="14"/>
      <c r="G156" s="14"/>
      <c r="H156" s="53">
        <v>38.57</v>
      </c>
      <c r="I156" s="53">
        <f t="shared" si="13"/>
        <v>11.631939732257296</v>
      </c>
      <c r="J156" s="53">
        <v>9.9582999999999995</v>
      </c>
      <c r="K156" s="53"/>
    </row>
    <row r="157" spans="1:11" x14ac:dyDescent="0.25">
      <c r="A157" s="63"/>
      <c r="B157" s="62"/>
      <c r="C157" s="14">
        <v>33</v>
      </c>
      <c r="D157" s="22" t="s">
        <v>191</v>
      </c>
      <c r="E157" s="22">
        <v>400</v>
      </c>
      <c r="F157" s="14"/>
      <c r="G157" s="14"/>
      <c r="H157" s="53">
        <v>7.7969999999999997</v>
      </c>
      <c r="I157" s="53">
        <f t="shared" si="13"/>
        <v>19.4925</v>
      </c>
      <c r="J157" s="53">
        <v>9.9582999999999995</v>
      </c>
      <c r="K157" s="53"/>
    </row>
    <row r="158" spans="1:11" x14ac:dyDescent="0.25">
      <c r="A158" s="63"/>
      <c r="B158" s="62"/>
      <c r="C158" s="14">
        <v>34</v>
      </c>
      <c r="D158" s="22" t="s">
        <v>192</v>
      </c>
      <c r="E158" s="22">
        <v>1670</v>
      </c>
      <c r="F158" s="14"/>
      <c r="G158" s="14"/>
      <c r="H158" s="53">
        <v>34.200000000000003</v>
      </c>
      <c r="I158" s="53">
        <f t="shared" si="13"/>
        <v>20.479041916167667</v>
      </c>
      <c r="J158" s="53">
        <v>9.9582999999999995</v>
      </c>
      <c r="K158" s="53"/>
    </row>
    <row r="159" spans="1:11" x14ac:dyDescent="0.25">
      <c r="A159" s="63"/>
      <c r="B159" s="62"/>
      <c r="C159" s="14">
        <v>35</v>
      </c>
      <c r="D159" s="22" t="s">
        <v>193</v>
      </c>
      <c r="E159" s="22">
        <v>1867</v>
      </c>
      <c r="F159" s="14"/>
      <c r="G159" s="14"/>
      <c r="H159" s="53">
        <v>42.081000000000003</v>
      </c>
      <c r="I159" s="53">
        <f t="shared" si="13"/>
        <v>22.539367970005358</v>
      </c>
      <c r="J159" s="53">
        <v>9.9582999999999995</v>
      </c>
      <c r="K159" s="53"/>
    </row>
    <row r="160" spans="1:11" x14ac:dyDescent="0.25">
      <c r="A160" s="63"/>
      <c r="B160" s="62"/>
      <c r="C160" s="14">
        <v>36</v>
      </c>
      <c r="D160" s="22" t="s">
        <v>194</v>
      </c>
      <c r="E160" s="22">
        <v>220</v>
      </c>
      <c r="F160" s="14"/>
      <c r="G160" s="14"/>
      <c r="H160" s="53">
        <v>4.9589999999999996</v>
      </c>
      <c r="I160" s="53">
        <f t="shared" si="13"/>
        <v>22.540909090909089</v>
      </c>
      <c r="J160" s="53">
        <v>9.9582999999999995</v>
      </c>
      <c r="K160" s="53"/>
    </row>
    <row r="161" spans="1:11" x14ac:dyDescent="0.25">
      <c r="A161" s="63"/>
      <c r="B161" s="62"/>
      <c r="C161" s="14">
        <f>C160+1</f>
        <v>37</v>
      </c>
      <c r="D161" s="22" t="s">
        <v>195</v>
      </c>
      <c r="E161" s="22">
        <v>851</v>
      </c>
      <c r="F161" s="14"/>
      <c r="G161" s="14"/>
      <c r="H161" s="53">
        <v>11.528</v>
      </c>
      <c r="I161" s="53">
        <f t="shared" si="13"/>
        <v>13.54641598119859</v>
      </c>
      <c r="J161" s="53">
        <v>9.9582999999999995</v>
      </c>
      <c r="K161" s="53"/>
    </row>
    <row r="162" spans="1:11" ht="26.25" x14ac:dyDescent="0.25">
      <c r="A162" s="63"/>
      <c r="B162" s="62"/>
      <c r="C162" s="14">
        <f t="shared" ref="C162:C164" si="14">C161+1</f>
        <v>38</v>
      </c>
      <c r="D162" s="24" t="s">
        <v>242</v>
      </c>
      <c r="E162" s="22">
        <v>1047.77</v>
      </c>
      <c r="F162" s="14"/>
      <c r="G162" s="14"/>
      <c r="H162" s="53">
        <v>19.341999999999999</v>
      </c>
      <c r="I162" s="53">
        <f t="shared" si="13"/>
        <v>18.460158240835298</v>
      </c>
      <c r="J162" s="53">
        <v>9.9582999999999995</v>
      </c>
      <c r="K162" s="53"/>
    </row>
    <row r="163" spans="1:11" x14ac:dyDescent="0.25">
      <c r="A163" s="63"/>
      <c r="B163" s="62"/>
      <c r="C163" s="14">
        <f t="shared" si="14"/>
        <v>39</v>
      </c>
      <c r="D163" s="22" t="s">
        <v>196</v>
      </c>
      <c r="E163" s="22">
        <v>168.33</v>
      </c>
      <c r="F163" s="14"/>
      <c r="G163" s="14"/>
      <c r="H163" s="53">
        <v>2.5649999999999999</v>
      </c>
      <c r="I163" s="53">
        <f t="shared" si="13"/>
        <v>15.237925503475315</v>
      </c>
      <c r="J163" s="53">
        <v>9.9582999999999995</v>
      </c>
      <c r="K163" s="53"/>
    </row>
    <row r="164" spans="1:11" ht="26.25" x14ac:dyDescent="0.25">
      <c r="A164" s="63"/>
      <c r="B164" s="62"/>
      <c r="C164" s="14">
        <f t="shared" si="14"/>
        <v>40</v>
      </c>
      <c r="D164" s="24" t="s">
        <v>205</v>
      </c>
      <c r="E164" s="22">
        <v>2141.9899999999998</v>
      </c>
      <c r="F164" s="14"/>
      <c r="G164" s="14"/>
      <c r="H164" s="53">
        <v>34.515999999999998</v>
      </c>
      <c r="I164" s="53">
        <f t="shared" si="13"/>
        <v>16.113987460258919</v>
      </c>
      <c r="J164" s="53">
        <v>9.9582999999999995</v>
      </c>
      <c r="K164" s="53"/>
    </row>
    <row r="165" spans="1:11" ht="26.25" x14ac:dyDescent="0.25">
      <c r="A165" s="63"/>
      <c r="B165" s="62"/>
      <c r="C165" s="14">
        <v>41</v>
      </c>
      <c r="D165" s="24" t="s">
        <v>204</v>
      </c>
      <c r="E165" s="22">
        <v>1097.4000000000001</v>
      </c>
      <c r="F165" s="14"/>
      <c r="G165" s="14"/>
      <c r="H165" s="53">
        <v>12.084</v>
      </c>
      <c r="I165" s="53">
        <f t="shared" si="13"/>
        <v>11.011481683980316</v>
      </c>
      <c r="J165" s="53">
        <v>9.9582999999999995</v>
      </c>
      <c r="K165" s="53"/>
    </row>
    <row r="166" spans="1:11" x14ac:dyDescent="0.25">
      <c r="A166" s="63"/>
      <c r="B166" s="62"/>
      <c r="C166" s="64"/>
      <c r="D166" s="65"/>
      <c r="E166" s="65"/>
      <c r="F166" s="65"/>
      <c r="G166" s="65"/>
      <c r="H166" s="65"/>
      <c r="I166" s="30" t="s">
        <v>10</v>
      </c>
      <c r="J166" s="30" t="s">
        <v>10</v>
      </c>
      <c r="K166" s="30" t="s">
        <v>10</v>
      </c>
    </row>
    <row r="167" spans="1:11" x14ac:dyDescent="0.25">
      <c r="A167" s="63"/>
      <c r="B167" s="62"/>
      <c r="C167" s="66"/>
      <c r="D167" s="67"/>
      <c r="E167" s="67"/>
      <c r="F167" s="67"/>
      <c r="G167" s="67"/>
      <c r="H167" s="67"/>
      <c r="I167" s="40">
        <f>AVERAGE(I125:I165)</f>
        <v>18.555716694809252</v>
      </c>
      <c r="J167" s="40">
        <f>AVERAGE(J125:J165)</f>
        <v>9.9583000000000048</v>
      </c>
      <c r="K167" s="40" t="e">
        <f>AVERAGE(K125:K165)</f>
        <v>#DIV/0!</v>
      </c>
    </row>
    <row r="168" spans="1:11" x14ac:dyDescent="0.25">
      <c r="A168" s="63"/>
      <c r="B168" s="62"/>
      <c r="C168" s="68"/>
      <c r="D168" s="69"/>
      <c r="E168" s="69"/>
      <c r="F168" s="69"/>
      <c r="G168" s="69"/>
      <c r="H168" s="69"/>
      <c r="I168" s="43"/>
      <c r="J168" s="43"/>
      <c r="K168" s="43"/>
    </row>
    <row r="169" spans="1:11" x14ac:dyDescent="0.25">
      <c r="A169" s="63"/>
      <c r="B169" s="62" t="s">
        <v>210</v>
      </c>
      <c r="C169" s="14"/>
      <c r="D169" s="22" t="s">
        <v>240</v>
      </c>
      <c r="E169" s="22">
        <v>534.79999999999995</v>
      </c>
      <c r="F169" s="14"/>
      <c r="G169" s="14"/>
      <c r="H169" s="53">
        <v>14.342000000000001</v>
      </c>
      <c r="I169" s="53">
        <f>H169/E169*1000</f>
        <v>26.817501869857896</v>
      </c>
      <c r="J169" s="53">
        <v>9.9582999999999995</v>
      </c>
      <c r="K169" s="53"/>
    </row>
    <row r="170" spans="1:11" x14ac:dyDescent="0.25">
      <c r="A170" s="63"/>
      <c r="B170" s="62"/>
      <c r="C170" s="14"/>
      <c r="D170" s="22" t="s">
        <v>239</v>
      </c>
      <c r="E170" s="22">
        <v>327.05</v>
      </c>
      <c r="F170" s="14"/>
      <c r="G170" s="14"/>
      <c r="H170" s="53">
        <v>8.0679999999999996</v>
      </c>
      <c r="I170" s="53">
        <f t="shared" ref="I170:I171" si="15">H170/E170*1000</f>
        <v>24.669010854609386</v>
      </c>
      <c r="J170" s="53">
        <v>9.9582999999999995</v>
      </c>
      <c r="K170" s="53"/>
    </row>
    <row r="171" spans="1:11" x14ac:dyDescent="0.25">
      <c r="A171" s="63"/>
      <c r="B171" s="62"/>
      <c r="C171" s="22"/>
      <c r="D171" s="22" t="s">
        <v>238</v>
      </c>
      <c r="E171" s="22">
        <v>563.66999999999996</v>
      </c>
      <c r="F171" s="22"/>
      <c r="G171" s="22"/>
      <c r="H171" s="54">
        <v>9.6329999999999991</v>
      </c>
      <c r="I171" s="53">
        <f t="shared" si="15"/>
        <v>17.089786577252649</v>
      </c>
      <c r="J171" s="53">
        <v>9.9582999999999995</v>
      </c>
      <c r="K171" s="53"/>
    </row>
    <row r="172" spans="1:11" x14ac:dyDescent="0.25">
      <c r="A172" s="63"/>
      <c r="B172" s="62"/>
      <c r="C172" s="70"/>
      <c r="D172" s="71"/>
      <c r="E172" s="71"/>
      <c r="F172" s="71"/>
      <c r="G172" s="71"/>
      <c r="H172" s="71"/>
      <c r="I172" s="39" t="s">
        <v>10</v>
      </c>
      <c r="J172" s="39" t="s">
        <v>10</v>
      </c>
      <c r="K172" s="39" t="s">
        <v>10</v>
      </c>
    </row>
    <row r="173" spans="1:11" x14ac:dyDescent="0.25">
      <c r="A173" s="63"/>
      <c r="B173" s="62"/>
      <c r="C173" s="72"/>
      <c r="D173" s="73"/>
      <c r="E173" s="73"/>
      <c r="F173" s="73"/>
      <c r="G173" s="73"/>
      <c r="H173" s="73"/>
      <c r="I173" s="55">
        <f>AVERAGE(I169:I171)</f>
        <v>22.858766433906641</v>
      </c>
      <c r="J173" s="55">
        <f>AVERAGE(J169:J171)</f>
        <v>9.9582999999999995</v>
      </c>
      <c r="K173" s="55"/>
    </row>
  </sheetData>
  <mergeCells count="22">
    <mergeCell ref="A113:A124"/>
    <mergeCell ref="B113:B124"/>
    <mergeCell ref="C122:H124"/>
    <mergeCell ref="A125:A173"/>
    <mergeCell ref="B125:B168"/>
    <mergeCell ref="C166:H168"/>
    <mergeCell ref="B169:B173"/>
    <mergeCell ref="C172:H173"/>
    <mergeCell ref="A92:A103"/>
    <mergeCell ref="B92:B103"/>
    <mergeCell ref="C101:H103"/>
    <mergeCell ref="A104:A112"/>
    <mergeCell ref="B104:B112"/>
    <mergeCell ref="C110:H112"/>
    <mergeCell ref="D1:I1"/>
    <mergeCell ref="A3:A91"/>
    <mergeCell ref="B3:B31"/>
    <mergeCell ref="C3:C4"/>
    <mergeCell ref="D3:D4"/>
    <mergeCell ref="C29:H31"/>
    <mergeCell ref="B32:B91"/>
    <mergeCell ref="C89:H91"/>
  </mergeCells>
  <pageMargins left="0.7" right="0.7" top="0.75" bottom="0.75" header="0.3" footer="0.3"/>
  <pageSetup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A3F27-520C-445E-9D17-9425D4F2731F}">
  <dimension ref="A1:K173"/>
  <sheetViews>
    <sheetView workbookViewId="0">
      <selection activeCell="J5" sqref="J5"/>
    </sheetView>
  </sheetViews>
  <sheetFormatPr defaultRowHeight="15" x14ac:dyDescent="0.25"/>
  <cols>
    <col min="1" max="1" width="5.140625" customWidth="1"/>
    <col min="4" max="4" width="28.5703125" customWidth="1"/>
    <col min="5" max="5" width="10.140625" customWidth="1"/>
    <col min="8" max="8" width="10.5703125" customWidth="1"/>
    <col min="9" max="9" width="13" customWidth="1"/>
    <col min="10" max="10" width="13.7109375" customWidth="1"/>
    <col min="11" max="11" width="13" customWidth="1"/>
  </cols>
  <sheetData>
    <row r="1" spans="1:11" x14ac:dyDescent="0.25">
      <c r="A1" s="3"/>
      <c r="B1" s="4"/>
      <c r="C1" s="3"/>
      <c r="D1" s="74" t="s">
        <v>251</v>
      </c>
      <c r="E1" s="75"/>
      <c r="F1" s="75"/>
      <c r="G1" s="75"/>
      <c r="H1" s="75"/>
      <c r="I1" s="75"/>
    </row>
    <row r="2" spans="1:11" x14ac:dyDescent="0.25">
      <c r="A2" s="3"/>
      <c r="B2" s="3"/>
      <c r="C2" s="3"/>
      <c r="D2" s="3"/>
      <c r="E2" s="3"/>
      <c r="F2" s="3"/>
      <c r="G2" s="3"/>
      <c r="H2" s="5"/>
      <c r="I2" s="5"/>
      <c r="J2" s="5"/>
      <c r="K2" s="5"/>
    </row>
    <row r="3" spans="1:11" ht="51" x14ac:dyDescent="0.25">
      <c r="A3" s="79" t="s">
        <v>215</v>
      </c>
      <c r="B3" s="88" t="s">
        <v>208</v>
      </c>
      <c r="C3" s="90" t="s">
        <v>0</v>
      </c>
      <c r="D3" s="90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  <c r="J3" s="44" t="s">
        <v>245</v>
      </c>
      <c r="K3" s="44" t="s">
        <v>247</v>
      </c>
    </row>
    <row r="4" spans="1:11" x14ac:dyDescent="0.25">
      <c r="A4" s="80"/>
      <c r="B4" s="89"/>
      <c r="C4" s="91"/>
      <c r="D4" s="91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  <c r="J4" s="46" t="s">
        <v>244</v>
      </c>
      <c r="K4" s="46" t="s">
        <v>246</v>
      </c>
    </row>
    <row r="5" spans="1:11" x14ac:dyDescent="0.25">
      <c r="A5" s="80"/>
      <c r="B5" s="89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50">
        <v>23.48</v>
      </c>
      <c r="I5" s="50">
        <f>H5/E5*1000</f>
        <v>10.519289096765812</v>
      </c>
      <c r="J5" s="50">
        <v>10.158799999999999</v>
      </c>
      <c r="K5" s="50">
        <f>ROUND(I5*J5*50/100,2)</f>
        <v>53.43</v>
      </c>
    </row>
    <row r="6" spans="1:11" x14ac:dyDescent="0.25">
      <c r="A6" s="80"/>
      <c r="B6" s="89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50">
        <v>13.07</v>
      </c>
      <c r="I6" s="50">
        <f t="shared" ref="I6:I12" si="0">H6/E6*1000</f>
        <v>12.66117079502853</v>
      </c>
      <c r="J6" s="50">
        <v>10.158799999999999</v>
      </c>
      <c r="K6" s="50">
        <f t="shared" ref="K6:K27" si="1">ROUND(I6*J6*50/100,2)</f>
        <v>64.31</v>
      </c>
    </row>
    <row r="7" spans="1:11" x14ac:dyDescent="0.25">
      <c r="A7" s="80"/>
      <c r="B7" s="89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50">
        <v>9.74</v>
      </c>
      <c r="I7" s="50">
        <f t="shared" si="0"/>
        <v>10.391550197375439</v>
      </c>
      <c r="J7" s="50">
        <v>10.158799999999999</v>
      </c>
      <c r="K7" s="50">
        <f t="shared" si="1"/>
        <v>52.78</v>
      </c>
    </row>
    <row r="8" spans="1:11" x14ac:dyDescent="0.25">
      <c r="A8" s="80"/>
      <c r="B8" s="89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50">
        <v>25.52</v>
      </c>
      <c r="I8" s="50">
        <f t="shared" si="0"/>
        <v>11.519520441280688</v>
      </c>
      <c r="J8" s="50">
        <v>10.158799999999999</v>
      </c>
      <c r="K8" s="50">
        <f t="shared" si="1"/>
        <v>58.51</v>
      </c>
    </row>
    <row r="9" spans="1:11" x14ac:dyDescent="0.25">
      <c r="A9" s="80"/>
      <c r="B9" s="89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50">
        <v>9.09</v>
      </c>
      <c r="I9" s="50">
        <f t="shared" si="0"/>
        <v>8.7184209011912301</v>
      </c>
      <c r="J9" s="50">
        <v>10.158799999999999</v>
      </c>
      <c r="K9" s="50">
        <f t="shared" si="1"/>
        <v>44.28</v>
      </c>
    </row>
    <row r="10" spans="1:11" x14ac:dyDescent="0.25">
      <c r="A10" s="80"/>
      <c r="B10" s="89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50">
        <v>30.99</v>
      </c>
      <c r="I10" s="50">
        <f t="shared" si="0"/>
        <v>13.680729992097932</v>
      </c>
      <c r="J10" s="50">
        <v>10.158799999999999</v>
      </c>
      <c r="K10" s="50">
        <f t="shared" si="1"/>
        <v>69.489999999999995</v>
      </c>
    </row>
    <row r="11" spans="1:11" x14ac:dyDescent="0.25">
      <c r="A11" s="80"/>
      <c r="B11" s="89"/>
      <c r="C11" s="8" t="s">
        <v>129</v>
      </c>
      <c r="D11" s="8" t="s">
        <v>27</v>
      </c>
      <c r="E11" s="11">
        <v>2283.7800000000002</v>
      </c>
      <c r="F11" s="11">
        <v>45</v>
      </c>
      <c r="G11" s="9" t="s">
        <v>243</v>
      </c>
      <c r="H11" s="11">
        <v>14.05</v>
      </c>
      <c r="I11" s="50">
        <f t="shared" si="0"/>
        <v>6.1520811987144111</v>
      </c>
      <c r="J11" s="50">
        <v>10.158799999999999</v>
      </c>
      <c r="K11" s="50">
        <f t="shared" si="1"/>
        <v>31.25</v>
      </c>
    </row>
    <row r="12" spans="1:11" x14ac:dyDescent="0.25">
      <c r="A12" s="80"/>
      <c r="B12" s="89"/>
      <c r="C12" s="8" t="s">
        <v>130</v>
      </c>
      <c r="D12" s="8" t="s">
        <v>11</v>
      </c>
      <c r="E12" s="11">
        <v>313.52999999999997</v>
      </c>
      <c r="F12" s="11">
        <v>6</v>
      </c>
      <c r="G12" s="11">
        <v>1956</v>
      </c>
      <c r="H12" s="11">
        <v>4.37</v>
      </c>
      <c r="I12" s="50">
        <f t="shared" si="0"/>
        <v>13.938060153733296</v>
      </c>
      <c r="J12" s="50">
        <v>10.158799999999999</v>
      </c>
      <c r="K12" s="50">
        <f t="shared" si="1"/>
        <v>70.8</v>
      </c>
    </row>
    <row r="13" spans="1:11" x14ac:dyDescent="0.25">
      <c r="A13" s="80"/>
      <c r="B13" s="89"/>
      <c r="C13" s="8" t="s">
        <v>131</v>
      </c>
      <c r="D13" s="10" t="s">
        <v>83</v>
      </c>
      <c r="E13" s="11">
        <v>2033.99</v>
      </c>
      <c r="F13" s="11">
        <v>44</v>
      </c>
      <c r="G13" s="11">
        <v>1970</v>
      </c>
      <c r="H13" s="11">
        <v>13.22</v>
      </c>
      <c r="I13" s="50">
        <f>H13/E13*1000</f>
        <v>6.4995403123909163</v>
      </c>
      <c r="J13" s="50">
        <v>10.158799999999999</v>
      </c>
      <c r="K13" s="50">
        <f t="shared" si="1"/>
        <v>33.01</v>
      </c>
    </row>
    <row r="14" spans="1:11" x14ac:dyDescent="0.25">
      <c r="A14" s="80"/>
      <c r="B14" s="89"/>
      <c r="C14" s="8" t="s">
        <v>118</v>
      </c>
      <c r="D14" s="8" t="s">
        <v>12</v>
      </c>
      <c r="E14" s="11">
        <v>1773.18</v>
      </c>
      <c r="F14" s="11">
        <v>38</v>
      </c>
      <c r="G14" s="11">
        <v>1972</v>
      </c>
      <c r="H14" s="11">
        <v>15.24</v>
      </c>
      <c r="I14" s="50">
        <f t="shared" ref="I14:I27" si="2">H14/E14*1000</f>
        <v>8.5947281155889428</v>
      </c>
      <c r="J14" s="50">
        <v>10.158799999999999</v>
      </c>
      <c r="K14" s="50">
        <f t="shared" si="1"/>
        <v>43.66</v>
      </c>
    </row>
    <row r="15" spans="1:11" x14ac:dyDescent="0.25">
      <c r="A15" s="80"/>
      <c r="B15" s="89"/>
      <c r="C15" s="8" t="s">
        <v>132</v>
      </c>
      <c r="D15" s="8" t="s">
        <v>13</v>
      </c>
      <c r="E15" s="11">
        <v>681.36</v>
      </c>
      <c r="F15" s="11">
        <v>10</v>
      </c>
      <c r="G15" s="11">
        <v>1984</v>
      </c>
      <c r="H15" s="11">
        <v>8.0399999999999991</v>
      </c>
      <c r="I15" s="50">
        <f t="shared" si="2"/>
        <v>11.799929552659385</v>
      </c>
      <c r="J15" s="50">
        <v>10.158799999999999</v>
      </c>
      <c r="K15" s="50">
        <f t="shared" si="1"/>
        <v>59.94</v>
      </c>
    </row>
    <row r="16" spans="1:11" x14ac:dyDescent="0.25">
      <c r="A16" s="80"/>
      <c r="B16" s="89"/>
      <c r="C16" s="8" t="s">
        <v>133</v>
      </c>
      <c r="D16" s="10" t="s">
        <v>21</v>
      </c>
      <c r="E16" s="11">
        <v>981.25</v>
      </c>
      <c r="F16" s="11">
        <v>19</v>
      </c>
      <c r="G16" s="11">
        <v>1984</v>
      </c>
      <c r="H16" s="11">
        <v>9.5</v>
      </c>
      <c r="I16" s="50">
        <f t="shared" si="2"/>
        <v>9.6815286624203818</v>
      </c>
      <c r="J16" s="50">
        <v>10.158799999999999</v>
      </c>
      <c r="K16" s="50">
        <f t="shared" si="1"/>
        <v>49.18</v>
      </c>
    </row>
    <row r="17" spans="1:11" x14ac:dyDescent="0.25">
      <c r="A17" s="80"/>
      <c r="B17" s="89"/>
      <c r="C17" s="8" t="s">
        <v>134</v>
      </c>
      <c r="D17" s="10" t="s">
        <v>22</v>
      </c>
      <c r="E17" s="11">
        <v>1075.26</v>
      </c>
      <c r="F17" s="11">
        <v>20</v>
      </c>
      <c r="G17" s="11">
        <v>1984</v>
      </c>
      <c r="H17" s="11">
        <v>10.34</v>
      </c>
      <c r="I17" s="50">
        <f t="shared" si="2"/>
        <v>9.6162788534865982</v>
      </c>
      <c r="J17" s="50">
        <v>10.158799999999999</v>
      </c>
      <c r="K17" s="50">
        <f t="shared" si="1"/>
        <v>48.84</v>
      </c>
    </row>
    <row r="18" spans="1:11" x14ac:dyDescent="0.25">
      <c r="A18" s="80"/>
      <c r="B18" s="89"/>
      <c r="C18" s="8" t="s">
        <v>135</v>
      </c>
      <c r="D18" s="10" t="s">
        <v>23</v>
      </c>
      <c r="E18" s="11">
        <v>1056.31</v>
      </c>
      <c r="F18" s="11">
        <v>20</v>
      </c>
      <c r="G18" s="11">
        <v>1984</v>
      </c>
      <c r="H18" s="11">
        <v>14.46</v>
      </c>
      <c r="I18" s="50">
        <f t="shared" si="2"/>
        <v>13.68916321913075</v>
      </c>
      <c r="J18" s="50">
        <v>10.158799999999999</v>
      </c>
      <c r="K18" s="50">
        <f t="shared" si="1"/>
        <v>69.53</v>
      </c>
    </row>
    <row r="19" spans="1:11" x14ac:dyDescent="0.25">
      <c r="A19" s="80"/>
      <c r="B19" s="89"/>
      <c r="C19" s="8" t="s">
        <v>136</v>
      </c>
      <c r="D19" s="8" t="s">
        <v>14</v>
      </c>
      <c r="E19" s="11">
        <v>360.62</v>
      </c>
      <c r="F19" s="11">
        <v>8</v>
      </c>
      <c r="G19" s="11">
        <v>1966</v>
      </c>
      <c r="H19" s="11">
        <v>3.12</v>
      </c>
      <c r="I19" s="50">
        <f t="shared" si="2"/>
        <v>8.6517664023071372</v>
      </c>
      <c r="J19" s="50">
        <v>10.158799999999999</v>
      </c>
      <c r="K19" s="50">
        <f t="shared" si="1"/>
        <v>43.95</v>
      </c>
    </row>
    <row r="20" spans="1:11" x14ac:dyDescent="0.25">
      <c r="A20" s="80"/>
      <c r="B20" s="89"/>
      <c r="C20" s="8" t="s">
        <v>137</v>
      </c>
      <c r="D20" s="8" t="s">
        <v>24</v>
      </c>
      <c r="E20" s="11">
        <v>1597.34</v>
      </c>
      <c r="F20" s="11">
        <v>31</v>
      </c>
      <c r="G20" s="11">
        <v>1980</v>
      </c>
      <c r="H20" s="11">
        <v>13.67</v>
      </c>
      <c r="I20" s="50">
        <f t="shared" si="2"/>
        <v>8.5579776378228818</v>
      </c>
      <c r="J20" s="50">
        <v>10.158799999999999</v>
      </c>
      <c r="K20" s="50">
        <f t="shared" si="1"/>
        <v>43.47</v>
      </c>
    </row>
    <row r="21" spans="1:11" x14ac:dyDescent="0.25">
      <c r="A21" s="80"/>
      <c r="B21" s="89"/>
      <c r="C21" s="8" t="s">
        <v>138</v>
      </c>
      <c r="D21" s="18" t="s">
        <v>24</v>
      </c>
      <c r="E21" s="17">
        <v>1516.81</v>
      </c>
      <c r="F21" s="17">
        <v>30</v>
      </c>
      <c r="G21" s="17">
        <v>1980</v>
      </c>
      <c r="H21" s="17">
        <v>14.37</v>
      </c>
      <c r="I21" s="50">
        <f t="shared" si="2"/>
        <v>9.4738299457413913</v>
      </c>
      <c r="J21" s="50">
        <v>10.158799999999999</v>
      </c>
      <c r="K21" s="50">
        <f t="shared" si="1"/>
        <v>48.12</v>
      </c>
    </row>
    <row r="22" spans="1:11" x14ac:dyDescent="0.25">
      <c r="A22" s="80"/>
      <c r="B22" s="89"/>
      <c r="C22" s="8" t="s">
        <v>139</v>
      </c>
      <c r="D22" s="8" t="s">
        <v>25</v>
      </c>
      <c r="E22" s="11">
        <v>2296.7600000000002</v>
      </c>
      <c r="F22" s="11">
        <v>45</v>
      </c>
      <c r="G22" s="11">
        <v>1980</v>
      </c>
      <c r="H22" s="11">
        <v>23.03</v>
      </c>
      <c r="I22" s="50">
        <f t="shared" si="2"/>
        <v>10.027168707222348</v>
      </c>
      <c r="J22" s="50">
        <v>10.158799999999999</v>
      </c>
      <c r="K22" s="50">
        <f t="shared" si="1"/>
        <v>50.93</v>
      </c>
    </row>
    <row r="23" spans="1:11" x14ac:dyDescent="0.25">
      <c r="A23" s="80"/>
      <c r="B23" s="89"/>
      <c r="C23" s="8" t="s">
        <v>140</v>
      </c>
      <c r="D23" s="8" t="s">
        <v>26</v>
      </c>
      <c r="E23" s="11">
        <v>2570.59</v>
      </c>
      <c r="F23" s="11">
        <v>50</v>
      </c>
      <c r="G23" s="11">
        <v>1975</v>
      </c>
      <c r="H23" s="11">
        <v>29.25</v>
      </c>
      <c r="I23" s="50">
        <f t="shared" si="2"/>
        <v>11.378710723997214</v>
      </c>
      <c r="J23" s="50">
        <v>10.158799999999999</v>
      </c>
      <c r="K23" s="50">
        <f t="shared" si="1"/>
        <v>57.8</v>
      </c>
    </row>
    <row r="24" spans="1:11" x14ac:dyDescent="0.25">
      <c r="A24" s="80"/>
      <c r="B24" s="89"/>
      <c r="C24" s="8" t="s">
        <v>102</v>
      </c>
      <c r="D24" s="10" t="s">
        <v>55</v>
      </c>
      <c r="E24" s="11">
        <v>513.42999999999995</v>
      </c>
      <c r="F24" s="11">
        <v>9</v>
      </c>
      <c r="G24" s="11">
        <v>1990</v>
      </c>
      <c r="H24" s="11">
        <v>3.69</v>
      </c>
      <c r="I24" s="50">
        <f t="shared" si="2"/>
        <v>7.1869583000603789</v>
      </c>
      <c r="J24" s="50">
        <v>10.158799999999999</v>
      </c>
      <c r="K24" s="50">
        <f t="shared" si="1"/>
        <v>36.51</v>
      </c>
    </row>
    <row r="25" spans="1:11" x14ac:dyDescent="0.25">
      <c r="A25" s="80"/>
      <c r="B25" s="89"/>
      <c r="C25" s="8" t="s">
        <v>235</v>
      </c>
      <c r="D25" s="10" t="s">
        <v>67</v>
      </c>
      <c r="E25" s="11">
        <v>827.36</v>
      </c>
      <c r="F25" s="11">
        <v>17</v>
      </c>
      <c r="G25" s="11">
        <v>1972</v>
      </c>
      <c r="H25" s="11">
        <v>10.15</v>
      </c>
      <c r="I25" s="50">
        <f t="shared" si="2"/>
        <v>12.267936569328951</v>
      </c>
      <c r="J25" s="50">
        <v>10.158799999999999</v>
      </c>
      <c r="K25" s="50">
        <f t="shared" si="1"/>
        <v>62.31</v>
      </c>
    </row>
    <row r="26" spans="1:11" x14ac:dyDescent="0.25">
      <c r="A26" s="80"/>
      <c r="B26" s="89"/>
      <c r="C26" s="8" t="s">
        <v>106</v>
      </c>
      <c r="D26" s="10" t="s">
        <v>67</v>
      </c>
      <c r="E26" s="11">
        <v>899.46</v>
      </c>
      <c r="F26" s="11">
        <v>19</v>
      </c>
      <c r="G26" s="11">
        <v>1972</v>
      </c>
      <c r="H26" s="11">
        <v>8.68</v>
      </c>
      <c r="I26" s="50">
        <f t="shared" si="2"/>
        <v>9.6502345851955607</v>
      </c>
      <c r="J26" s="50">
        <v>10.158799999999999</v>
      </c>
      <c r="K26" s="50">
        <f t="shared" si="1"/>
        <v>49.02</v>
      </c>
    </row>
    <row r="27" spans="1:11" x14ac:dyDescent="0.25">
      <c r="A27" s="80"/>
      <c r="B27" s="89"/>
      <c r="C27" s="8" t="s">
        <v>236</v>
      </c>
      <c r="D27" s="10" t="s">
        <v>67</v>
      </c>
      <c r="E27" s="11">
        <v>948.51</v>
      </c>
      <c r="F27" s="11">
        <v>20</v>
      </c>
      <c r="G27" s="11">
        <v>1972</v>
      </c>
      <c r="H27" s="11">
        <v>10.07</v>
      </c>
      <c r="I27" s="50">
        <f t="shared" si="2"/>
        <v>10.616651379532108</v>
      </c>
      <c r="J27" s="50">
        <v>10.158799999999999</v>
      </c>
      <c r="K27" s="50">
        <f t="shared" si="1"/>
        <v>53.93</v>
      </c>
    </row>
    <row r="28" spans="1:11" x14ac:dyDescent="0.25">
      <c r="A28" s="80"/>
      <c r="B28" s="89"/>
      <c r="C28" s="8"/>
      <c r="D28" s="10"/>
      <c r="E28" s="11"/>
      <c r="F28" s="11"/>
      <c r="G28" s="11"/>
      <c r="H28" s="11"/>
      <c r="I28" s="50"/>
      <c r="J28" s="50"/>
      <c r="K28" s="50"/>
    </row>
    <row r="29" spans="1:11" x14ac:dyDescent="0.25">
      <c r="A29" s="80"/>
      <c r="B29" s="89"/>
      <c r="C29" s="98"/>
      <c r="D29" s="99"/>
      <c r="E29" s="99"/>
      <c r="F29" s="99"/>
      <c r="G29" s="99"/>
      <c r="H29" s="99"/>
      <c r="I29" s="35" t="s">
        <v>10</v>
      </c>
      <c r="J29" s="35" t="s">
        <v>10</v>
      </c>
      <c r="K29" s="35" t="s">
        <v>10</v>
      </c>
    </row>
    <row r="30" spans="1:11" x14ac:dyDescent="0.25">
      <c r="A30" s="80"/>
      <c r="B30" s="89"/>
      <c r="C30" s="100"/>
      <c r="D30" s="101"/>
      <c r="E30" s="101"/>
      <c r="F30" s="101"/>
      <c r="G30" s="101"/>
      <c r="H30" s="101"/>
      <c r="I30" s="36">
        <f>AVERAGE(I5:I24)</f>
        <v>10.136920160450787</v>
      </c>
      <c r="J30" s="36">
        <f>AVERAGE(J5:J24)</f>
        <v>10.158799999999994</v>
      </c>
      <c r="K30" s="36">
        <f>AVERAGE(K5:K24)</f>
        <v>51.4895</v>
      </c>
    </row>
    <row r="31" spans="1:11" x14ac:dyDescent="0.25">
      <c r="A31" s="80"/>
      <c r="B31" s="89"/>
      <c r="C31" s="102"/>
      <c r="D31" s="103"/>
      <c r="E31" s="103"/>
      <c r="F31" s="103"/>
      <c r="G31" s="103"/>
      <c r="H31" s="103"/>
      <c r="I31" s="37"/>
      <c r="J31" s="37"/>
      <c r="K31" s="37"/>
    </row>
    <row r="32" spans="1:11" x14ac:dyDescent="0.25">
      <c r="A32" s="80"/>
      <c r="B32" s="61" t="s">
        <v>209</v>
      </c>
      <c r="C32" s="47">
        <v>24</v>
      </c>
      <c r="D32" s="21" t="s">
        <v>28</v>
      </c>
      <c r="E32" s="20">
        <v>1575.91</v>
      </c>
      <c r="F32" s="20">
        <v>30</v>
      </c>
      <c r="G32" s="20">
        <v>1989</v>
      </c>
      <c r="H32" s="52">
        <v>27</v>
      </c>
      <c r="I32" s="51">
        <f t="shared" ref="I32:I33" si="3">H32/E32*1000</f>
        <v>17.132958100399133</v>
      </c>
      <c r="J32" s="51">
        <v>10.158799999999999</v>
      </c>
      <c r="K32" s="48">
        <f>ROUND(I32*J32*50/100,2)</f>
        <v>87.03</v>
      </c>
    </row>
    <row r="33" spans="1:11" x14ac:dyDescent="0.25">
      <c r="A33" s="80"/>
      <c r="B33" s="61"/>
      <c r="C33" s="47">
        <f>SUM(C32+1)</f>
        <v>25</v>
      </c>
      <c r="D33" s="1" t="s">
        <v>29</v>
      </c>
      <c r="E33" s="2">
        <v>1032.3699999999999</v>
      </c>
      <c r="F33" s="2">
        <v>20</v>
      </c>
      <c r="G33" s="2">
        <v>1987</v>
      </c>
      <c r="H33" s="51">
        <v>12.79</v>
      </c>
      <c r="I33" s="51">
        <f t="shared" si="3"/>
        <v>12.388969071166345</v>
      </c>
      <c r="J33" s="51">
        <v>10.158799999999999</v>
      </c>
      <c r="K33" s="48">
        <f t="shared" ref="K33:K88" si="4">ROUND(I33*J33*50/100,2)</f>
        <v>62.93</v>
      </c>
    </row>
    <row r="34" spans="1:11" x14ac:dyDescent="0.25">
      <c r="A34" s="80"/>
      <c r="B34" s="61"/>
      <c r="C34" s="47">
        <f t="shared" ref="C34:C88" si="5">SUM(C33+1)</f>
        <v>26</v>
      </c>
      <c r="D34" s="1" t="s">
        <v>223</v>
      </c>
      <c r="E34" s="2">
        <v>1593.23</v>
      </c>
      <c r="F34" s="2">
        <v>30</v>
      </c>
      <c r="G34" s="2">
        <v>1989</v>
      </c>
      <c r="H34" s="51">
        <v>22.22</v>
      </c>
      <c r="I34" s="51">
        <f>H34/E34*1000</f>
        <v>13.946511175410956</v>
      </c>
      <c r="J34" s="51">
        <v>10.158799999999999</v>
      </c>
      <c r="K34" s="48">
        <f t="shared" si="4"/>
        <v>70.84</v>
      </c>
    </row>
    <row r="35" spans="1:11" x14ac:dyDescent="0.25">
      <c r="A35" s="80"/>
      <c r="B35" s="61"/>
      <c r="C35" s="47">
        <f t="shared" si="5"/>
        <v>27</v>
      </c>
      <c r="D35" s="1" t="s">
        <v>30</v>
      </c>
      <c r="E35" s="2">
        <v>1210.54</v>
      </c>
      <c r="F35" s="2">
        <v>23</v>
      </c>
      <c r="G35" s="2">
        <v>1991</v>
      </c>
      <c r="H35" s="51">
        <v>18.37</v>
      </c>
      <c r="I35" s="51">
        <f t="shared" ref="I35:I88" si="6">H35/E35*1000</f>
        <v>15.175045847307814</v>
      </c>
      <c r="J35" s="51">
        <v>10.158799999999999</v>
      </c>
      <c r="K35" s="48">
        <f t="shared" si="4"/>
        <v>77.08</v>
      </c>
    </row>
    <row r="36" spans="1:11" x14ac:dyDescent="0.25">
      <c r="A36" s="80"/>
      <c r="B36" s="61"/>
      <c r="C36" s="47">
        <f t="shared" si="5"/>
        <v>28</v>
      </c>
      <c r="D36" s="1" t="s">
        <v>31</v>
      </c>
      <c r="E36" s="2">
        <v>1053.6300000000001</v>
      </c>
      <c r="F36" s="2">
        <v>20</v>
      </c>
      <c r="G36" s="2">
        <v>1985</v>
      </c>
      <c r="H36" s="51">
        <v>13.19</v>
      </c>
      <c r="I36" s="51">
        <f t="shared" si="6"/>
        <v>12.518626083160122</v>
      </c>
      <c r="J36" s="51">
        <v>10.158799999999999</v>
      </c>
      <c r="K36" s="48">
        <f t="shared" si="4"/>
        <v>63.59</v>
      </c>
    </row>
    <row r="37" spans="1:11" x14ac:dyDescent="0.25">
      <c r="A37" s="80"/>
      <c r="B37" s="61"/>
      <c r="C37" s="47">
        <f t="shared" si="5"/>
        <v>29</v>
      </c>
      <c r="D37" s="1" t="s">
        <v>85</v>
      </c>
      <c r="E37" s="2">
        <v>2478.85</v>
      </c>
      <c r="F37" s="2">
        <v>49</v>
      </c>
      <c r="G37" s="2">
        <v>1974</v>
      </c>
      <c r="H37" s="51">
        <v>28.92</v>
      </c>
      <c r="I37" s="51">
        <f t="shared" si="6"/>
        <v>11.666700284406078</v>
      </c>
      <c r="J37" s="51">
        <v>10.158799999999999</v>
      </c>
      <c r="K37" s="48">
        <f t="shared" si="4"/>
        <v>59.26</v>
      </c>
    </row>
    <row r="38" spans="1:11" x14ac:dyDescent="0.25">
      <c r="A38" s="80"/>
      <c r="B38" s="61"/>
      <c r="C38" s="47">
        <f t="shared" si="5"/>
        <v>30</v>
      </c>
      <c r="D38" s="1" t="s">
        <v>32</v>
      </c>
      <c r="E38" s="2">
        <v>105.74</v>
      </c>
      <c r="F38" s="2">
        <v>4</v>
      </c>
      <c r="G38" s="2">
        <v>1970</v>
      </c>
      <c r="H38" s="51">
        <v>2.0299999999999998</v>
      </c>
      <c r="I38" s="51">
        <f t="shared" si="6"/>
        <v>19.198032910913561</v>
      </c>
      <c r="J38" s="51">
        <v>10.158799999999999</v>
      </c>
      <c r="K38" s="48">
        <f t="shared" si="4"/>
        <v>97.51</v>
      </c>
    </row>
    <row r="39" spans="1:11" x14ac:dyDescent="0.25">
      <c r="A39" s="80"/>
      <c r="B39" s="61"/>
      <c r="C39" s="47">
        <f t="shared" si="5"/>
        <v>31</v>
      </c>
      <c r="D39" s="1" t="s">
        <v>33</v>
      </c>
      <c r="E39" s="2">
        <v>1138.44</v>
      </c>
      <c r="F39" s="2">
        <v>23</v>
      </c>
      <c r="G39" s="2">
        <v>1991</v>
      </c>
      <c r="H39" s="51">
        <v>17.38</v>
      </c>
      <c r="I39" s="51">
        <f t="shared" si="6"/>
        <v>15.26650504198728</v>
      </c>
      <c r="J39" s="51">
        <v>10.158799999999999</v>
      </c>
      <c r="K39" s="48">
        <f t="shared" si="4"/>
        <v>77.540000000000006</v>
      </c>
    </row>
    <row r="40" spans="1:11" x14ac:dyDescent="0.25">
      <c r="A40" s="80"/>
      <c r="B40" s="61"/>
      <c r="C40" s="47">
        <f t="shared" si="5"/>
        <v>32</v>
      </c>
      <c r="D40" s="1" t="s">
        <v>34</v>
      </c>
      <c r="E40" s="2">
        <v>1032.8900000000001</v>
      </c>
      <c r="F40" s="2">
        <v>20</v>
      </c>
      <c r="G40" s="2">
        <v>1975</v>
      </c>
      <c r="H40" s="51">
        <v>14.66</v>
      </c>
      <c r="I40" s="51">
        <f t="shared" si="6"/>
        <v>14.193186108878971</v>
      </c>
      <c r="J40" s="51">
        <v>10.158799999999999</v>
      </c>
      <c r="K40" s="48">
        <f t="shared" si="4"/>
        <v>72.09</v>
      </c>
    </row>
    <row r="41" spans="1:11" x14ac:dyDescent="0.25">
      <c r="A41" s="80"/>
      <c r="B41" s="61"/>
      <c r="C41" s="47">
        <f t="shared" si="5"/>
        <v>33</v>
      </c>
      <c r="D41" s="1" t="s">
        <v>35</v>
      </c>
      <c r="E41" s="2">
        <v>1601.08</v>
      </c>
      <c r="F41" s="2">
        <v>31</v>
      </c>
      <c r="G41" s="2">
        <v>1989</v>
      </c>
      <c r="H41" s="51">
        <v>22.68</v>
      </c>
      <c r="I41" s="51">
        <f t="shared" si="6"/>
        <v>14.165438329127838</v>
      </c>
      <c r="J41" s="51">
        <v>10.158799999999999</v>
      </c>
      <c r="K41" s="48">
        <f t="shared" si="4"/>
        <v>71.95</v>
      </c>
    </row>
    <row r="42" spans="1:11" x14ac:dyDescent="0.25">
      <c r="A42" s="80"/>
      <c r="B42" s="61"/>
      <c r="C42" s="47">
        <f t="shared" si="5"/>
        <v>34</v>
      </c>
      <c r="D42" s="1" t="s">
        <v>84</v>
      </c>
      <c r="E42" s="2">
        <v>956.36</v>
      </c>
      <c r="F42" s="2">
        <v>23</v>
      </c>
      <c r="G42" s="2">
        <v>1964</v>
      </c>
      <c r="H42" s="51">
        <v>16.77</v>
      </c>
      <c r="I42" s="51">
        <f t="shared" si="6"/>
        <v>17.535237776569492</v>
      </c>
      <c r="J42" s="51">
        <v>10.158799999999999</v>
      </c>
      <c r="K42" s="48">
        <f t="shared" si="4"/>
        <v>89.07</v>
      </c>
    </row>
    <row r="43" spans="1:11" x14ac:dyDescent="0.25">
      <c r="A43" s="80"/>
      <c r="B43" s="61"/>
      <c r="C43" s="47">
        <f t="shared" si="5"/>
        <v>35</v>
      </c>
      <c r="D43" s="1" t="s">
        <v>36</v>
      </c>
      <c r="E43" s="2">
        <v>1599.16</v>
      </c>
      <c r="F43" s="2">
        <v>30</v>
      </c>
      <c r="G43" s="2">
        <v>1989</v>
      </c>
      <c r="H43" s="51">
        <v>23.16</v>
      </c>
      <c r="I43" s="51">
        <f t="shared" si="6"/>
        <v>14.482603366767552</v>
      </c>
      <c r="J43" s="51">
        <v>10.158799999999999</v>
      </c>
      <c r="K43" s="48">
        <f t="shared" si="4"/>
        <v>73.56</v>
      </c>
    </row>
    <row r="44" spans="1:11" x14ac:dyDescent="0.25">
      <c r="A44" s="80"/>
      <c r="B44" s="61"/>
      <c r="C44" s="47">
        <f t="shared" si="5"/>
        <v>36</v>
      </c>
      <c r="D44" s="1" t="s">
        <v>37</v>
      </c>
      <c r="E44" s="2">
        <v>1605.29</v>
      </c>
      <c r="F44" s="2">
        <v>30</v>
      </c>
      <c r="G44" s="2">
        <v>1989</v>
      </c>
      <c r="H44" s="51">
        <v>17.579999999999998</v>
      </c>
      <c r="I44" s="51">
        <f t="shared" si="6"/>
        <v>10.951292289866627</v>
      </c>
      <c r="J44" s="51">
        <v>10.158799999999999</v>
      </c>
      <c r="K44" s="48">
        <f t="shared" si="4"/>
        <v>55.63</v>
      </c>
    </row>
    <row r="45" spans="1:11" x14ac:dyDescent="0.25">
      <c r="A45" s="80"/>
      <c r="B45" s="61"/>
      <c r="C45" s="47">
        <f t="shared" si="5"/>
        <v>37</v>
      </c>
      <c r="D45" s="1" t="s">
        <v>38</v>
      </c>
      <c r="E45" s="2">
        <v>1596.54</v>
      </c>
      <c r="F45" s="2">
        <v>30</v>
      </c>
      <c r="G45" s="2">
        <v>1993</v>
      </c>
      <c r="H45" s="51">
        <v>25.47</v>
      </c>
      <c r="I45" s="51">
        <f t="shared" si="6"/>
        <v>15.953248900747868</v>
      </c>
      <c r="J45" s="51">
        <v>10.158799999999999</v>
      </c>
      <c r="K45" s="48">
        <f t="shared" si="4"/>
        <v>81.03</v>
      </c>
    </row>
    <row r="46" spans="1:11" x14ac:dyDescent="0.25">
      <c r="A46" s="80"/>
      <c r="B46" s="61"/>
      <c r="C46" s="47">
        <f t="shared" si="5"/>
        <v>38</v>
      </c>
      <c r="D46" s="1" t="s">
        <v>44</v>
      </c>
      <c r="E46" s="2">
        <v>1614.93</v>
      </c>
      <c r="F46" s="2">
        <v>30</v>
      </c>
      <c r="G46" s="2">
        <v>1993</v>
      </c>
      <c r="H46" s="51">
        <v>20.12</v>
      </c>
      <c r="I46" s="51">
        <f t="shared" si="6"/>
        <v>12.458744341860019</v>
      </c>
      <c r="J46" s="51">
        <v>10.158799999999999</v>
      </c>
      <c r="K46" s="48">
        <f t="shared" si="4"/>
        <v>63.28</v>
      </c>
    </row>
    <row r="47" spans="1:11" x14ac:dyDescent="0.25">
      <c r="A47" s="80"/>
      <c r="B47" s="61"/>
      <c r="C47" s="47">
        <f t="shared" si="5"/>
        <v>39</v>
      </c>
      <c r="D47" s="1" t="s">
        <v>222</v>
      </c>
      <c r="E47" s="2">
        <v>1614.98</v>
      </c>
      <c r="F47" s="2">
        <v>25</v>
      </c>
      <c r="G47" s="2"/>
      <c r="H47" s="51">
        <v>20.169</v>
      </c>
      <c r="I47" s="51">
        <f t="shared" si="6"/>
        <v>12.488699550458831</v>
      </c>
      <c r="J47" s="51">
        <v>10.158799999999999</v>
      </c>
      <c r="K47" s="48">
        <f t="shared" si="4"/>
        <v>63.44</v>
      </c>
    </row>
    <row r="48" spans="1:11" x14ac:dyDescent="0.25">
      <c r="A48" s="80"/>
      <c r="B48" s="61"/>
      <c r="C48" s="47">
        <f t="shared" si="5"/>
        <v>40</v>
      </c>
      <c r="D48" s="1" t="s">
        <v>39</v>
      </c>
      <c r="E48" s="2">
        <v>1521.2</v>
      </c>
      <c r="F48" s="2">
        <v>29</v>
      </c>
      <c r="G48" s="2">
        <v>1982</v>
      </c>
      <c r="H48" s="51">
        <v>21.07</v>
      </c>
      <c r="I48" s="51">
        <f t="shared" si="6"/>
        <v>13.850907178543256</v>
      </c>
      <c r="J48" s="51">
        <v>10.158799999999999</v>
      </c>
      <c r="K48" s="48">
        <f t="shared" si="4"/>
        <v>70.349999999999994</v>
      </c>
    </row>
    <row r="49" spans="1:11" x14ac:dyDescent="0.25">
      <c r="A49" s="80"/>
      <c r="B49" s="61"/>
      <c r="C49" s="47">
        <f t="shared" si="5"/>
        <v>41</v>
      </c>
      <c r="D49" s="1" t="s">
        <v>39</v>
      </c>
      <c r="E49" s="2">
        <v>1604.48</v>
      </c>
      <c r="F49" s="2">
        <v>30</v>
      </c>
      <c r="G49" s="2">
        <v>1982</v>
      </c>
      <c r="H49" s="51">
        <v>22.67</v>
      </c>
      <c r="I49" s="51">
        <f t="shared" si="6"/>
        <v>14.12918827283606</v>
      </c>
      <c r="J49" s="51">
        <v>10.158799999999999</v>
      </c>
      <c r="K49" s="48">
        <f t="shared" si="4"/>
        <v>71.77</v>
      </c>
    </row>
    <row r="50" spans="1:11" x14ac:dyDescent="0.25">
      <c r="A50" s="80"/>
      <c r="B50" s="61"/>
      <c r="C50" s="47">
        <f t="shared" si="5"/>
        <v>42</v>
      </c>
      <c r="D50" s="1" t="s">
        <v>40</v>
      </c>
      <c r="E50" s="2">
        <v>1084.2</v>
      </c>
      <c r="F50" s="2">
        <v>20</v>
      </c>
      <c r="G50" s="2">
        <v>1991</v>
      </c>
      <c r="H50" s="51">
        <v>15.5</v>
      </c>
      <c r="I50" s="51">
        <f t="shared" si="6"/>
        <v>14.296255303449547</v>
      </c>
      <c r="J50" s="51">
        <v>10.158799999999999</v>
      </c>
      <c r="K50" s="48">
        <f t="shared" si="4"/>
        <v>72.62</v>
      </c>
    </row>
    <row r="51" spans="1:11" x14ac:dyDescent="0.25">
      <c r="A51" s="80"/>
      <c r="B51" s="61"/>
      <c r="C51" s="47">
        <f t="shared" si="5"/>
        <v>43</v>
      </c>
      <c r="D51" s="1" t="s">
        <v>41</v>
      </c>
      <c r="E51" s="2">
        <v>1566.24</v>
      </c>
      <c r="F51" s="2">
        <v>30</v>
      </c>
      <c r="G51" s="2">
        <v>1992</v>
      </c>
      <c r="H51" s="51">
        <v>20.48</v>
      </c>
      <c r="I51" s="51">
        <f t="shared" si="6"/>
        <v>13.075901522116661</v>
      </c>
      <c r="J51" s="51">
        <v>10.158799999999999</v>
      </c>
      <c r="K51" s="48">
        <f t="shared" si="4"/>
        <v>66.42</v>
      </c>
    </row>
    <row r="52" spans="1:11" x14ac:dyDescent="0.25">
      <c r="A52" s="80"/>
      <c r="B52" s="61"/>
      <c r="C52" s="47">
        <f t="shared" si="5"/>
        <v>44</v>
      </c>
      <c r="D52" s="1" t="s">
        <v>42</v>
      </c>
      <c r="E52" s="2">
        <v>1052.24</v>
      </c>
      <c r="F52" s="2">
        <v>20</v>
      </c>
      <c r="G52" s="2">
        <v>1984</v>
      </c>
      <c r="H52" s="51">
        <v>11.55</v>
      </c>
      <c r="I52" s="51">
        <f t="shared" si="6"/>
        <v>10.976583288983502</v>
      </c>
      <c r="J52" s="51">
        <v>10.158799999999999</v>
      </c>
      <c r="K52" s="48">
        <f t="shared" si="4"/>
        <v>55.75</v>
      </c>
    </row>
    <row r="53" spans="1:11" x14ac:dyDescent="0.25">
      <c r="A53" s="80"/>
      <c r="B53" s="61"/>
      <c r="C53" s="47">
        <f t="shared" si="5"/>
        <v>45</v>
      </c>
      <c r="D53" s="1" t="s">
        <v>43</v>
      </c>
      <c r="E53" s="2">
        <v>1796.48</v>
      </c>
      <c r="F53" s="2">
        <v>32</v>
      </c>
      <c r="G53" s="2">
        <v>1980</v>
      </c>
      <c r="H53" s="51">
        <v>19.43</v>
      </c>
      <c r="I53" s="51">
        <f t="shared" si="6"/>
        <v>10.815594941218382</v>
      </c>
      <c r="J53" s="51">
        <v>10.158799999999999</v>
      </c>
      <c r="K53" s="48">
        <f t="shared" si="4"/>
        <v>54.94</v>
      </c>
    </row>
    <row r="54" spans="1:11" x14ac:dyDescent="0.25">
      <c r="A54" s="80"/>
      <c r="B54" s="61"/>
      <c r="C54" s="47">
        <f t="shared" si="5"/>
        <v>46</v>
      </c>
      <c r="D54" s="1" t="s">
        <v>225</v>
      </c>
      <c r="E54" s="2">
        <v>2258.5500000000002</v>
      </c>
      <c r="F54" s="2">
        <v>40</v>
      </c>
      <c r="G54" s="2"/>
      <c r="H54" s="51">
        <v>34.747</v>
      </c>
      <c r="I54" s="51">
        <f t="shared" si="6"/>
        <v>15.384649443226849</v>
      </c>
      <c r="J54" s="51">
        <v>10.158799999999999</v>
      </c>
      <c r="K54" s="48">
        <f t="shared" si="4"/>
        <v>78.14</v>
      </c>
    </row>
    <row r="55" spans="1:11" x14ac:dyDescent="0.25">
      <c r="A55" s="80"/>
      <c r="B55" s="61"/>
      <c r="C55" s="47">
        <f t="shared" si="5"/>
        <v>47</v>
      </c>
      <c r="D55" s="1" t="s">
        <v>45</v>
      </c>
      <c r="E55" s="2">
        <v>828.98</v>
      </c>
      <c r="F55" s="2">
        <v>15</v>
      </c>
      <c r="G55" s="2">
        <v>1984</v>
      </c>
      <c r="H55" s="51">
        <v>7.97</v>
      </c>
      <c r="I55" s="51">
        <f t="shared" si="6"/>
        <v>9.6142247098844358</v>
      </c>
      <c r="J55" s="51">
        <v>10.158799999999999</v>
      </c>
      <c r="K55" s="48">
        <f t="shared" si="4"/>
        <v>48.83</v>
      </c>
    </row>
    <row r="56" spans="1:11" x14ac:dyDescent="0.25">
      <c r="A56" s="80"/>
      <c r="B56" s="61"/>
      <c r="C56" s="47">
        <f t="shared" si="5"/>
        <v>48</v>
      </c>
      <c r="D56" s="1" t="s">
        <v>46</v>
      </c>
      <c r="E56" s="2">
        <v>826.05</v>
      </c>
      <c r="F56" s="2">
        <v>16</v>
      </c>
      <c r="G56" s="2">
        <v>1984</v>
      </c>
      <c r="H56" s="51">
        <v>8.44</v>
      </c>
      <c r="I56" s="51">
        <f t="shared" si="6"/>
        <v>10.217299194963985</v>
      </c>
      <c r="J56" s="51">
        <v>10.158799999999999</v>
      </c>
      <c r="K56" s="48">
        <f t="shared" si="4"/>
        <v>51.9</v>
      </c>
    </row>
    <row r="57" spans="1:11" x14ac:dyDescent="0.25">
      <c r="A57" s="80"/>
      <c r="B57" s="61"/>
      <c r="C57" s="47">
        <f t="shared" si="5"/>
        <v>49</v>
      </c>
      <c r="D57" s="1" t="s">
        <v>47</v>
      </c>
      <c r="E57" s="2">
        <v>410.45</v>
      </c>
      <c r="F57" s="2">
        <v>9</v>
      </c>
      <c r="G57" s="2">
        <v>1964</v>
      </c>
      <c r="H57" s="51">
        <v>9.11</v>
      </c>
      <c r="I57" s="51">
        <f t="shared" si="6"/>
        <v>22.19515166280911</v>
      </c>
      <c r="J57" s="51">
        <v>10.158799999999999</v>
      </c>
      <c r="K57" s="48">
        <f t="shared" si="4"/>
        <v>112.74</v>
      </c>
    </row>
    <row r="58" spans="1:11" x14ac:dyDescent="0.25">
      <c r="A58" s="80"/>
      <c r="B58" s="61"/>
      <c r="C58" s="47">
        <f t="shared" si="5"/>
        <v>50</v>
      </c>
      <c r="D58" s="1" t="s">
        <v>48</v>
      </c>
      <c r="E58" s="2">
        <v>344.76</v>
      </c>
      <c r="F58" s="2">
        <v>7</v>
      </c>
      <c r="G58" s="2">
        <v>1986</v>
      </c>
      <c r="H58" s="51">
        <v>6.72</v>
      </c>
      <c r="I58" s="51">
        <f t="shared" si="6"/>
        <v>19.49182039679777</v>
      </c>
      <c r="J58" s="51">
        <v>10.158799999999999</v>
      </c>
      <c r="K58" s="48">
        <f t="shared" si="4"/>
        <v>99.01</v>
      </c>
    </row>
    <row r="59" spans="1:11" x14ac:dyDescent="0.25">
      <c r="A59" s="80"/>
      <c r="B59" s="61"/>
      <c r="C59" s="47">
        <f t="shared" si="5"/>
        <v>51</v>
      </c>
      <c r="D59" s="1" t="s">
        <v>49</v>
      </c>
      <c r="E59" s="2">
        <v>428.7</v>
      </c>
      <c r="F59" s="2">
        <v>9</v>
      </c>
      <c r="G59" s="2">
        <v>1964</v>
      </c>
      <c r="H59" s="51">
        <v>8.82</v>
      </c>
      <c r="I59" s="51">
        <f t="shared" si="6"/>
        <v>20.573827851644509</v>
      </c>
      <c r="J59" s="51">
        <v>10.158799999999999</v>
      </c>
      <c r="K59" s="48">
        <f t="shared" si="4"/>
        <v>104.5</v>
      </c>
    </row>
    <row r="60" spans="1:11" x14ac:dyDescent="0.25">
      <c r="A60" s="80"/>
      <c r="B60" s="61"/>
      <c r="C60" s="47">
        <f t="shared" si="5"/>
        <v>52</v>
      </c>
      <c r="D60" s="1" t="s">
        <v>50</v>
      </c>
      <c r="E60" s="2">
        <v>408.78</v>
      </c>
      <c r="F60" s="2">
        <v>8</v>
      </c>
      <c r="G60" s="2">
        <v>1964</v>
      </c>
      <c r="H60" s="51">
        <v>8.86</v>
      </c>
      <c r="I60" s="51">
        <f t="shared" si="6"/>
        <v>21.67425020793581</v>
      </c>
      <c r="J60" s="51">
        <v>10.158799999999999</v>
      </c>
      <c r="K60" s="48">
        <f t="shared" si="4"/>
        <v>110.09</v>
      </c>
    </row>
    <row r="61" spans="1:11" x14ac:dyDescent="0.25">
      <c r="A61" s="80"/>
      <c r="B61" s="61"/>
      <c r="C61" s="47">
        <f t="shared" si="5"/>
        <v>53</v>
      </c>
      <c r="D61" s="1" t="s">
        <v>51</v>
      </c>
      <c r="E61" s="2">
        <v>408.57</v>
      </c>
      <c r="F61" s="2">
        <v>8</v>
      </c>
      <c r="G61" s="2">
        <v>1986</v>
      </c>
      <c r="H61" s="51">
        <v>7.95</v>
      </c>
      <c r="I61" s="51">
        <f t="shared" si="6"/>
        <v>19.458109993391584</v>
      </c>
      <c r="J61" s="51">
        <v>10.158799999999999</v>
      </c>
      <c r="K61" s="48">
        <f t="shared" si="4"/>
        <v>98.84</v>
      </c>
    </row>
    <row r="62" spans="1:11" x14ac:dyDescent="0.25">
      <c r="A62" s="80"/>
      <c r="B62" s="61"/>
      <c r="C62" s="47">
        <f t="shared" si="5"/>
        <v>54</v>
      </c>
      <c r="D62" s="1" t="s">
        <v>52</v>
      </c>
      <c r="E62" s="2">
        <v>180.67</v>
      </c>
      <c r="F62" s="2">
        <v>3</v>
      </c>
      <c r="G62" s="2">
        <v>1991</v>
      </c>
      <c r="H62" s="51">
        <v>4.58</v>
      </c>
      <c r="I62" s="51">
        <f t="shared" si="6"/>
        <v>25.350085791775061</v>
      </c>
      <c r="J62" s="51">
        <v>10.158799999999999</v>
      </c>
      <c r="K62" s="48">
        <f t="shared" si="4"/>
        <v>128.76</v>
      </c>
    </row>
    <row r="63" spans="1:11" x14ac:dyDescent="0.25">
      <c r="A63" s="80"/>
      <c r="B63" s="61"/>
      <c r="C63" s="47">
        <f t="shared" si="5"/>
        <v>55</v>
      </c>
      <c r="D63" s="1" t="s">
        <v>53</v>
      </c>
      <c r="E63" s="2">
        <v>314.48</v>
      </c>
      <c r="F63" s="2">
        <v>3</v>
      </c>
      <c r="G63" s="2">
        <v>1956</v>
      </c>
      <c r="H63" s="51">
        <v>7.13</v>
      </c>
      <c r="I63" s="51">
        <f t="shared" si="6"/>
        <v>22.672348003052658</v>
      </c>
      <c r="J63" s="51">
        <v>10.158799999999999</v>
      </c>
      <c r="K63" s="48">
        <f t="shared" si="4"/>
        <v>115.16</v>
      </c>
    </row>
    <row r="64" spans="1:11" x14ac:dyDescent="0.25">
      <c r="A64" s="80"/>
      <c r="B64" s="61"/>
      <c r="C64" s="47">
        <f t="shared" si="5"/>
        <v>56</v>
      </c>
      <c r="D64" s="1" t="s">
        <v>54</v>
      </c>
      <c r="E64" s="2">
        <v>1605.58</v>
      </c>
      <c r="F64" s="2">
        <v>30</v>
      </c>
      <c r="G64" s="2">
        <v>1991</v>
      </c>
      <c r="H64" s="51">
        <v>27.71</v>
      </c>
      <c r="I64" s="51">
        <f t="shared" si="6"/>
        <v>17.258560769317008</v>
      </c>
      <c r="J64" s="51">
        <v>10.158799999999999</v>
      </c>
      <c r="K64" s="48">
        <f t="shared" si="4"/>
        <v>87.66</v>
      </c>
    </row>
    <row r="65" spans="1:11" x14ac:dyDescent="0.25">
      <c r="A65" s="80"/>
      <c r="B65" s="61"/>
      <c r="C65" s="47">
        <f t="shared" si="5"/>
        <v>57</v>
      </c>
      <c r="D65" s="1" t="s">
        <v>56</v>
      </c>
      <c r="E65" s="2">
        <v>520.64</v>
      </c>
      <c r="F65" s="2">
        <v>9</v>
      </c>
      <c r="G65" s="2">
        <v>1991</v>
      </c>
      <c r="H65" s="51">
        <v>5.33</v>
      </c>
      <c r="I65" s="51">
        <f t="shared" si="6"/>
        <v>10.23740012292563</v>
      </c>
      <c r="J65" s="51">
        <v>10.158799999999999</v>
      </c>
      <c r="K65" s="48">
        <f t="shared" si="4"/>
        <v>52</v>
      </c>
    </row>
    <row r="66" spans="1:11" x14ac:dyDescent="0.25">
      <c r="A66" s="80"/>
      <c r="B66" s="61"/>
      <c r="C66" s="47">
        <f t="shared" si="5"/>
        <v>58</v>
      </c>
      <c r="D66" s="1" t="s">
        <v>57</v>
      </c>
      <c r="E66" s="2">
        <v>1829.87</v>
      </c>
      <c r="F66" s="2">
        <v>32</v>
      </c>
      <c r="G66" s="2">
        <v>1986</v>
      </c>
      <c r="H66" s="51">
        <v>33.9</v>
      </c>
      <c r="I66" s="51">
        <f t="shared" si="6"/>
        <v>18.525906211916695</v>
      </c>
      <c r="J66" s="51">
        <v>10.158799999999999</v>
      </c>
      <c r="K66" s="48">
        <f t="shared" si="4"/>
        <v>94.1</v>
      </c>
    </row>
    <row r="67" spans="1:11" x14ac:dyDescent="0.25">
      <c r="A67" s="80"/>
      <c r="B67" s="61"/>
      <c r="C67" s="47">
        <f t="shared" si="5"/>
        <v>59</v>
      </c>
      <c r="D67" s="1" t="s">
        <v>58</v>
      </c>
      <c r="E67" s="2">
        <v>2266.4699999999998</v>
      </c>
      <c r="F67" s="2">
        <v>40</v>
      </c>
      <c r="G67" s="2">
        <v>1986</v>
      </c>
      <c r="H67" s="51">
        <v>35.1</v>
      </c>
      <c r="I67" s="51">
        <f t="shared" si="6"/>
        <v>15.486637811221858</v>
      </c>
      <c r="J67" s="51">
        <v>10.158799999999999</v>
      </c>
      <c r="K67" s="48">
        <f t="shared" si="4"/>
        <v>78.66</v>
      </c>
    </row>
    <row r="68" spans="1:11" x14ac:dyDescent="0.25">
      <c r="A68" s="80"/>
      <c r="B68" s="61"/>
      <c r="C68" s="47">
        <f t="shared" si="5"/>
        <v>60</v>
      </c>
      <c r="D68" s="1" t="s">
        <v>59</v>
      </c>
      <c r="E68" s="2">
        <v>1503.04</v>
      </c>
      <c r="F68" s="2">
        <v>24</v>
      </c>
      <c r="G68" s="2">
        <v>1985</v>
      </c>
      <c r="H68" s="51">
        <v>16.29</v>
      </c>
      <c r="I68" s="51">
        <f t="shared" si="6"/>
        <v>10.838034915903767</v>
      </c>
      <c r="J68" s="51">
        <v>10.158799999999999</v>
      </c>
      <c r="K68" s="48">
        <f t="shared" si="4"/>
        <v>55.05</v>
      </c>
    </row>
    <row r="69" spans="1:11" x14ac:dyDescent="0.25">
      <c r="A69" s="80"/>
      <c r="B69" s="61"/>
      <c r="C69" s="47">
        <f t="shared" si="5"/>
        <v>61</v>
      </c>
      <c r="D69" s="1" t="s">
        <v>60</v>
      </c>
      <c r="E69" s="2">
        <v>649.39</v>
      </c>
      <c r="F69" s="2">
        <v>18</v>
      </c>
      <c r="G69" s="2">
        <v>1987</v>
      </c>
      <c r="H69" s="51">
        <v>8.7200000000000006</v>
      </c>
      <c r="I69" s="51">
        <f t="shared" si="6"/>
        <v>13.427986264032402</v>
      </c>
      <c r="J69" s="51">
        <v>10.158799999999999</v>
      </c>
      <c r="K69" s="48">
        <f t="shared" si="4"/>
        <v>68.209999999999994</v>
      </c>
    </row>
    <row r="70" spans="1:11" x14ac:dyDescent="0.25">
      <c r="A70" s="80"/>
      <c r="B70" s="61"/>
      <c r="C70" s="47">
        <f t="shared" si="5"/>
        <v>62</v>
      </c>
      <c r="D70" s="1" t="s">
        <v>61</v>
      </c>
      <c r="E70" s="2">
        <v>1619.41</v>
      </c>
      <c r="F70" s="2">
        <v>30</v>
      </c>
      <c r="G70" s="2">
        <v>1990</v>
      </c>
      <c r="H70" s="51">
        <v>22.78</v>
      </c>
      <c r="I70" s="51">
        <f t="shared" si="6"/>
        <v>14.066851507647847</v>
      </c>
      <c r="J70" s="51">
        <v>10.158799999999999</v>
      </c>
      <c r="K70" s="48">
        <f t="shared" si="4"/>
        <v>71.45</v>
      </c>
    </row>
    <row r="71" spans="1:11" x14ac:dyDescent="0.25">
      <c r="A71" s="80"/>
      <c r="B71" s="61"/>
      <c r="C71" s="47">
        <f t="shared" si="5"/>
        <v>63</v>
      </c>
      <c r="D71" s="1" t="s">
        <v>224</v>
      </c>
      <c r="E71" s="2">
        <v>1563.68</v>
      </c>
      <c r="F71" s="2">
        <v>30</v>
      </c>
      <c r="G71" s="2">
        <v>1988</v>
      </c>
      <c r="H71" s="51">
        <v>19.562999999999999</v>
      </c>
      <c r="I71" s="51">
        <f t="shared" si="6"/>
        <v>12.510871789624474</v>
      </c>
      <c r="J71" s="51">
        <v>10.158799999999999</v>
      </c>
      <c r="K71" s="48">
        <f t="shared" si="4"/>
        <v>63.55</v>
      </c>
    </row>
    <row r="72" spans="1:11" x14ac:dyDescent="0.25">
      <c r="A72" s="80"/>
      <c r="B72" s="61"/>
      <c r="C72" s="47">
        <f t="shared" si="5"/>
        <v>64</v>
      </c>
      <c r="D72" s="1" t="s">
        <v>62</v>
      </c>
      <c r="E72" s="2">
        <v>1550.85</v>
      </c>
      <c r="F72" s="2">
        <v>30</v>
      </c>
      <c r="G72" s="2">
        <v>1990</v>
      </c>
      <c r="H72" s="51">
        <v>22.81</v>
      </c>
      <c r="I72" s="51">
        <f t="shared" si="6"/>
        <v>14.708063320114775</v>
      </c>
      <c r="J72" s="51">
        <v>10.158799999999999</v>
      </c>
      <c r="K72" s="48">
        <f t="shared" si="4"/>
        <v>74.709999999999994</v>
      </c>
    </row>
    <row r="73" spans="1:11" x14ac:dyDescent="0.25">
      <c r="A73" s="80"/>
      <c r="B73" s="61"/>
      <c r="C73" s="47">
        <f t="shared" si="5"/>
        <v>65</v>
      </c>
      <c r="D73" s="1" t="s">
        <v>63</v>
      </c>
      <c r="E73" s="2">
        <v>2287.34</v>
      </c>
      <c r="F73" s="2">
        <v>40</v>
      </c>
      <c r="G73" s="2">
        <v>1992</v>
      </c>
      <c r="H73" s="51">
        <v>18.850000000000001</v>
      </c>
      <c r="I73" s="51">
        <f t="shared" si="6"/>
        <v>8.2410135790918719</v>
      </c>
      <c r="J73" s="51">
        <v>10.158799999999999</v>
      </c>
      <c r="K73" s="48">
        <f t="shared" si="4"/>
        <v>41.86</v>
      </c>
    </row>
    <row r="74" spans="1:11" x14ac:dyDescent="0.25">
      <c r="A74" s="80"/>
      <c r="B74" s="61"/>
      <c r="C74" s="47">
        <f t="shared" si="5"/>
        <v>66</v>
      </c>
      <c r="D74" s="1" t="s">
        <v>64</v>
      </c>
      <c r="E74" s="2">
        <v>202.37</v>
      </c>
      <c r="F74" s="2">
        <v>4</v>
      </c>
      <c r="G74" s="2">
        <v>1964</v>
      </c>
      <c r="H74" s="51">
        <v>3.3</v>
      </c>
      <c r="I74" s="51">
        <f t="shared" si="6"/>
        <v>16.306764836685279</v>
      </c>
      <c r="J74" s="51">
        <v>10.158799999999999</v>
      </c>
      <c r="K74" s="48">
        <f t="shared" si="4"/>
        <v>82.83</v>
      </c>
    </row>
    <row r="75" spans="1:11" x14ac:dyDescent="0.25">
      <c r="A75" s="80"/>
      <c r="B75" s="61"/>
      <c r="C75" s="47">
        <f t="shared" si="5"/>
        <v>67</v>
      </c>
      <c r="D75" s="1" t="s">
        <v>65</v>
      </c>
      <c r="E75" s="2">
        <v>1665.14</v>
      </c>
      <c r="F75" s="2">
        <v>49</v>
      </c>
      <c r="G75" s="2">
        <v>1990</v>
      </c>
      <c r="H75" s="51">
        <v>28.52</v>
      </c>
      <c r="I75" s="51">
        <f t="shared" si="6"/>
        <v>17.12768896309019</v>
      </c>
      <c r="J75" s="51">
        <v>10.158799999999999</v>
      </c>
      <c r="K75" s="48">
        <f t="shared" si="4"/>
        <v>87</v>
      </c>
    </row>
    <row r="76" spans="1:11" x14ac:dyDescent="0.25">
      <c r="A76" s="80"/>
      <c r="B76" s="61"/>
      <c r="C76" s="47">
        <f t="shared" si="5"/>
        <v>68</v>
      </c>
      <c r="D76" s="1" t="s">
        <v>66</v>
      </c>
      <c r="E76" s="2">
        <v>352.02</v>
      </c>
      <c r="F76" s="2">
        <v>8</v>
      </c>
      <c r="G76" s="2">
        <v>1963</v>
      </c>
      <c r="H76" s="51">
        <v>8.35</v>
      </c>
      <c r="I76" s="51">
        <f t="shared" si="6"/>
        <v>23.720243168001819</v>
      </c>
      <c r="J76" s="51">
        <v>10.158799999999999</v>
      </c>
      <c r="K76" s="48">
        <f t="shared" si="4"/>
        <v>120.48</v>
      </c>
    </row>
    <row r="77" spans="1:11" x14ac:dyDescent="0.25">
      <c r="A77" s="80"/>
      <c r="B77" s="61"/>
      <c r="C77" s="47">
        <f t="shared" si="5"/>
        <v>69</v>
      </c>
      <c r="D77" s="1" t="s">
        <v>68</v>
      </c>
      <c r="E77" s="2">
        <v>1351.3</v>
      </c>
      <c r="F77" s="2">
        <v>22</v>
      </c>
      <c r="G77" s="2">
        <v>1973</v>
      </c>
      <c r="H77" s="51">
        <v>17.48</v>
      </c>
      <c r="I77" s="51">
        <f t="shared" si="6"/>
        <v>12.93569155627914</v>
      </c>
      <c r="J77" s="51">
        <v>10.158799999999999</v>
      </c>
      <c r="K77" s="48">
        <f t="shared" si="4"/>
        <v>65.709999999999994</v>
      </c>
    </row>
    <row r="78" spans="1:11" x14ac:dyDescent="0.25">
      <c r="A78" s="80"/>
      <c r="B78" s="61"/>
      <c r="C78" s="47">
        <f t="shared" si="5"/>
        <v>70</v>
      </c>
      <c r="D78" s="1" t="s">
        <v>69</v>
      </c>
      <c r="E78" s="2">
        <v>271.63</v>
      </c>
      <c r="F78" s="2">
        <v>9</v>
      </c>
      <c r="G78" s="2">
        <v>1953</v>
      </c>
      <c r="H78" s="51">
        <v>4.4400000000000004</v>
      </c>
      <c r="I78" s="51">
        <f t="shared" si="6"/>
        <v>16.345764459006737</v>
      </c>
      <c r="J78" s="51">
        <v>10.158799999999999</v>
      </c>
      <c r="K78" s="48">
        <f t="shared" si="4"/>
        <v>83.03</v>
      </c>
    </row>
    <row r="79" spans="1:11" x14ac:dyDescent="0.25">
      <c r="A79" s="80"/>
      <c r="B79" s="61"/>
      <c r="C79" s="47">
        <f t="shared" si="5"/>
        <v>71</v>
      </c>
      <c r="D79" s="1" t="s">
        <v>70</v>
      </c>
      <c r="E79" s="2">
        <v>1218.99</v>
      </c>
      <c r="F79" s="2">
        <v>22</v>
      </c>
      <c r="G79" s="2">
        <v>1991</v>
      </c>
      <c r="H79" s="51">
        <v>22.56</v>
      </c>
      <c r="I79" s="51">
        <f t="shared" si="6"/>
        <v>18.507124750818299</v>
      </c>
      <c r="J79" s="51">
        <v>10.158799999999999</v>
      </c>
      <c r="K79" s="48">
        <f t="shared" si="4"/>
        <v>94.01</v>
      </c>
    </row>
    <row r="80" spans="1:11" x14ac:dyDescent="0.25">
      <c r="A80" s="80"/>
      <c r="B80" s="61"/>
      <c r="C80" s="47">
        <f t="shared" si="5"/>
        <v>72</v>
      </c>
      <c r="D80" s="1" t="s">
        <v>71</v>
      </c>
      <c r="E80" s="2">
        <v>1156.2</v>
      </c>
      <c r="F80" s="2">
        <v>22</v>
      </c>
      <c r="G80" s="2">
        <v>1991</v>
      </c>
      <c r="H80" s="51">
        <v>21.48</v>
      </c>
      <c r="I80" s="51">
        <f t="shared" si="6"/>
        <v>18.578100674623766</v>
      </c>
      <c r="J80" s="51">
        <v>10.158799999999999</v>
      </c>
      <c r="K80" s="48">
        <f t="shared" si="4"/>
        <v>94.37</v>
      </c>
    </row>
    <row r="81" spans="1:11" x14ac:dyDescent="0.25">
      <c r="A81" s="80"/>
      <c r="B81" s="61"/>
      <c r="C81" s="47">
        <f t="shared" si="5"/>
        <v>73</v>
      </c>
      <c r="D81" s="1" t="s">
        <v>72</v>
      </c>
      <c r="E81" s="2">
        <v>944.31</v>
      </c>
      <c r="F81" s="2">
        <v>21</v>
      </c>
      <c r="G81" s="2">
        <v>1974</v>
      </c>
      <c r="H81" s="51">
        <v>10.06</v>
      </c>
      <c r="I81" s="51">
        <f t="shared" si="6"/>
        <v>10.65328123179888</v>
      </c>
      <c r="J81" s="51">
        <v>10.158799999999999</v>
      </c>
      <c r="K81" s="48">
        <f t="shared" si="4"/>
        <v>54.11</v>
      </c>
    </row>
    <row r="82" spans="1:11" x14ac:dyDescent="0.25">
      <c r="A82" s="80"/>
      <c r="B82" s="61"/>
      <c r="C82" s="47">
        <f t="shared" si="5"/>
        <v>74</v>
      </c>
      <c r="D82" s="1" t="s">
        <v>72</v>
      </c>
      <c r="E82" s="2">
        <v>953.11</v>
      </c>
      <c r="F82" s="2">
        <v>20</v>
      </c>
      <c r="G82" s="2">
        <v>1974</v>
      </c>
      <c r="H82" s="51">
        <v>9.35</v>
      </c>
      <c r="I82" s="51">
        <f t="shared" si="6"/>
        <v>9.8099904523087567</v>
      </c>
      <c r="J82" s="51">
        <v>10.158799999999999</v>
      </c>
      <c r="K82" s="48">
        <f t="shared" si="4"/>
        <v>49.83</v>
      </c>
    </row>
    <row r="83" spans="1:11" x14ac:dyDescent="0.25">
      <c r="A83" s="80"/>
      <c r="B83" s="61"/>
      <c r="C83" s="47">
        <f t="shared" si="5"/>
        <v>75</v>
      </c>
      <c r="D83" s="1" t="s">
        <v>72</v>
      </c>
      <c r="E83" s="2">
        <v>910.74</v>
      </c>
      <c r="F83" s="2">
        <v>20</v>
      </c>
      <c r="G83" s="2">
        <v>1974</v>
      </c>
      <c r="H83" s="51">
        <v>9.4499999999999993</v>
      </c>
      <c r="I83" s="51">
        <f t="shared" si="6"/>
        <v>10.376177613808551</v>
      </c>
      <c r="J83" s="51">
        <v>10.158799999999999</v>
      </c>
      <c r="K83" s="48">
        <f t="shared" si="4"/>
        <v>52.7</v>
      </c>
    </row>
    <row r="84" spans="1:11" x14ac:dyDescent="0.25">
      <c r="A84" s="80"/>
      <c r="B84" s="61"/>
      <c r="C84" s="47">
        <f t="shared" si="5"/>
        <v>76</v>
      </c>
      <c r="D84" s="1" t="s">
        <v>73</v>
      </c>
      <c r="E84" s="2">
        <v>64.78</v>
      </c>
      <c r="F84" s="2">
        <v>1</v>
      </c>
      <c r="G84" s="2">
        <v>1949</v>
      </c>
      <c r="H84" s="51">
        <v>1.58</v>
      </c>
      <c r="I84" s="51">
        <f t="shared" si="6"/>
        <v>24.390243902439025</v>
      </c>
      <c r="J84" s="51">
        <v>10.158799999999999</v>
      </c>
      <c r="K84" s="48">
        <f t="shared" si="4"/>
        <v>123.89</v>
      </c>
    </row>
    <row r="85" spans="1:11" x14ac:dyDescent="0.25">
      <c r="A85" s="80"/>
      <c r="B85" s="61"/>
      <c r="C85" s="47">
        <f t="shared" si="5"/>
        <v>77</v>
      </c>
      <c r="D85" s="1" t="s">
        <v>74</v>
      </c>
      <c r="E85" s="2">
        <v>1715.5</v>
      </c>
      <c r="F85" s="2">
        <v>33</v>
      </c>
      <c r="G85" s="2">
        <v>1978</v>
      </c>
      <c r="H85" s="51">
        <v>18.41</v>
      </c>
      <c r="I85" s="51">
        <f t="shared" si="6"/>
        <v>10.731565141358205</v>
      </c>
      <c r="J85" s="51">
        <v>10.158799999999999</v>
      </c>
      <c r="K85" s="48">
        <f t="shared" si="4"/>
        <v>54.51</v>
      </c>
    </row>
    <row r="86" spans="1:11" x14ac:dyDescent="0.25">
      <c r="A86" s="80"/>
      <c r="B86" s="61"/>
      <c r="C86" s="47">
        <f t="shared" si="5"/>
        <v>78</v>
      </c>
      <c r="D86" s="1" t="s">
        <v>75</v>
      </c>
      <c r="E86" s="2">
        <v>151.88</v>
      </c>
      <c r="F86" s="2">
        <v>4</v>
      </c>
      <c r="G86" s="2">
        <v>1968</v>
      </c>
      <c r="H86" s="51">
        <v>3.99</v>
      </c>
      <c r="I86" s="51">
        <f t="shared" si="6"/>
        <v>26.270740057940483</v>
      </c>
      <c r="J86" s="51">
        <v>10.158799999999999</v>
      </c>
      <c r="K86" s="48">
        <f t="shared" si="4"/>
        <v>133.44</v>
      </c>
    </row>
    <row r="87" spans="1:11" x14ac:dyDescent="0.25">
      <c r="A87" s="80"/>
      <c r="B87" s="61"/>
      <c r="C87" s="47">
        <f t="shared" si="5"/>
        <v>79</v>
      </c>
      <c r="D87" s="1" t="s">
        <v>76</v>
      </c>
      <c r="E87" s="2">
        <v>154.47</v>
      </c>
      <c r="F87" s="2">
        <v>4</v>
      </c>
      <c r="G87" s="2">
        <v>1960</v>
      </c>
      <c r="H87" s="51">
        <v>4.22</v>
      </c>
      <c r="I87" s="51">
        <f t="shared" si="6"/>
        <v>27.319220560626658</v>
      </c>
      <c r="J87" s="51">
        <v>10.158799999999999</v>
      </c>
      <c r="K87" s="48">
        <f t="shared" si="4"/>
        <v>138.77000000000001</v>
      </c>
    </row>
    <row r="88" spans="1:11" x14ac:dyDescent="0.25">
      <c r="A88" s="80"/>
      <c r="B88" s="61"/>
      <c r="C88" s="47">
        <f t="shared" si="5"/>
        <v>80</v>
      </c>
      <c r="D88" s="1" t="s">
        <v>77</v>
      </c>
      <c r="E88" s="2">
        <v>39.549999999999997</v>
      </c>
      <c r="F88" s="2">
        <v>1</v>
      </c>
      <c r="G88" s="2">
        <v>1960</v>
      </c>
      <c r="H88" s="51">
        <v>0.47</v>
      </c>
      <c r="I88" s="51">
        <f t="shared" si="6"/>
        <v>11.88369152970923</v>
      </c>
      <c r="J88" s="51">
        <v>10.158799999999999</v>
      </c>
      <c r="K88" s="48">
        <f t="shared" si="4"/>
        <v>60.36</v>
      </c>
    </row>
    <row r="89" spans="1:11" x14ac:dyDescent="0.25">
      <c r="A89" s="80"/>
      <c r="B89" s="61"/>
      <c r="C89" s="92"/>
      <c r="D89" s="93"/>
      <c r="E89" s="93"/>
      <c r="F89" s="93"/>
      <c r="G89" s="93"/>
      <c r="H89" s="93"/>
      <c r="I89" s="31" t="s">
        <v>10</v>
      </c>
      <c r="J89" s="31" t="s">
        <v>10</v>
      </c>
      <c r="K89" s="31" t="s">
        <v>10</v>
      </c>
    </row>
    <row r="90" spans="1:11" x14ac:dyDescent="0.25">
      <c r="A90" s="80"/>
      <c r="B90" s="61"/>
      <c r="C90" s="94"/>
      <c r="D90" s="95"/>
      <c r="E90" s="95"/>
      <c r="F90" s="95"/>
      <c r="G90" s="95"/>
      <c r="H90" s="95"/>
      <c r="I90" s="32">
        <f>AVERAGE(I32:I88)</f>
        <v>15.500975651437701</v>
      </c>
      <c r="J90" s="32">
        <f>AVERAGE(J32:J88)</f>
        <v>10.158799999999994</v>
      </c>
      <c r="K90" s="32">
        <f>AVERAGE(K32:K88)</f>
        <v>78.735789473684221</v>
      </c>
    </row>
    <row r="91" spans="1:11" x14ac:dyDescent="0.25">
      <c r="A91" s="81"/>
      <c r="B91" s="61"/>
      <c r="C91" s="96"/>
      <c r="D91" s="97"/>
      <c r="E91" s="97"/>
      <c r="F91" s="97"/>
      <c r="G91" s="97"/>
      <c r="H91" s="97"/>
      <c r="I91" s="34"/>
      <c r="J91" s="34"/>
      <c r="K91" s="34"/>
    </row>
    <row r="92" spans="1:11" x14ac:dyDescent="0.25">
      <c r="A92" s="85" t="s">
        <v>214</v>
      </c>
      <c r="B92" s="82" t="s">
        <v>209</v>
      </c>
      <c r="C92" s="13">
        <v>1</v>
      </c>
      <c r="D92" s="13" t="s">
        <v>141</v>
      </c>
      <c r="E92" s="16">
        <v>739.74</v>
      </c>
      <c r="F92" s="16">
        <v>18</v>
      </c>
      <c r="G92" s="13"/>
      <c r="H92" s="48">
        <v>15.66</v>
      </c>
      <c r="I92" s="48">
        <f>H92/E92*1000</f>
        <v>21.169600129775326</v>
      </c>
      <c r="J92" s="48">
        <v>10.158799999999999</v>
      </c>
      <c r="K92" s="48">
        <f t="shared" ref="K92:K100" si="7">ROUND(I92*J92*50/100,2)</f>
        <v>107.53</v>
      </c>
    </row>
    <row r="93" spans="1:11" x14ac:dyDescent="0.25">
      <c r="A93" s="86"/>
      <c r="B93" s="83"/>
      <c r="C93" s="13">
        <v>2</v>
      </c>
      <c r="D93" s="13" t="s">
        <v>34</v>
      </c>
      <c r="E93" s="16">
        <v>170.96</v>
      </c>
      <c r="F93" s="16">
        <v>4</v>
      </c>
      <c r="G93" s="13"/>
      <c r="H93" s="48">
        <v>8.17</v>
      </c>
      <c r="I93" s="48">
        <f t="shared" ref="I93:I100" si="8">H93/E93*1000</f>
        <v>47.788956481048196</v>
      </c>
      <c r="J93" s="48">
        <v>10.158799999999999</v>
      </c>
      <c r="K93" s="48">
        <f t="shared" si="7"/>
        <v>242.74</v>
      </c>
    </row>
    <row r="94" spans="1:11" x14ac:dyDescent="0.25">
      <c r="A94" s="86"/>
      <c r="B94" s="83"/>
      <c r="C94" s="19">
        <v>3</v>
      </c>
      <c r="D94" s="13" t="s">
        <v>19</v>
      </c>
      <c r="E94" s="16">
        <v>320.02</v>
      </c>
      <c r="F94" s="16">
        <v>6</v>
      </c>
      <c r="G94" s="13"/>
      <c r="H94" s="48">
        <v>9.94</v>
      </c>
      <c r="I94" s="48">
        <f t="shared" si="8"/>
        <v>31.060558715080305</v>
      </c>
      <c r="J94" s="48">
        <v>10.158799999999999</v>
      </c>
      <c r="K94" s="48">
        <f t="shared" si="7"/>
        <v>157.77000000000001</v>
      </c>
    </row>
    <row r="95" spans="1:11" x14ac:dyDescent="0.25">
      <c r="A95" s="86"/>
      <c r="B95" s="83"/>
      <c r="C95" s="13">
        <v>4</v>
      </c>
      <c r="D95" s="13" t="s">
        <v>142</v>
      </c>
      <c r="E95" s="16">
        <v>556.14</v>
      </c>
      <c r="F95" s="16">
        <v>10</v>
      </c>
      <c r="G95" s="13"/>
      <c r="H95" s="48">
        <v>13.01</v>
      </c>
      <c r="I95" s="48">
        <f t="shared" si="8"/>
        <v>23.393390153558457</v>
      </c>
      <c r="J95" s="48">
        <v>10.158799999999999</v>
      </c>
      <c r="K95" s="48">
        <f t="shared" si="7"/>
        <v>118.82</v>
      </c>
    </row>
    <row r="96" spans="1:11" x14ac:dyDescent="0.25">
      <c r="A96" s="86"/>
      <c r="B96" s="83"/>
      <c r="C96" s="19">
        <v>5</v>
      </c>
      <c r="D96" s="13" t="s">
        <v>48</v>
      </c>
      <c r="E96" s="16">
        <v>224.69</v>
      </c>
      <c r="F96" s="16">
        <v>5</v>
      </c>
      <c r="G96" s="13"/>
      <c r="H96" s="48">
        <v>7.61</v>
      </c>
      <c r="I96" s="48">
        <f t="shared" si="8"/>
        <v>33.868886020739687</v>
      </c>
      <c r="J96" s="48">
        <v>10.158799999999999</v>
      </c>
      <c r="K96" s="48">
        <f t="shared" si="7"/>
        <v>172.03</v>
      </c>
    </row>
    <row r="97" spans="1:11" x14ac:dyDescent="0.25">
      <c r="A97" s="86"/>
      <c r="B97" s="83"/>
      <c r="C97" s="13">
        <v>6</v>
      </c>
      <c r="D97" s="13" t="s">
        <v>143</v>
      </c>
      <c r="E97" s="16">
        <v>888.35</v>
      </c>
      <c r="F97" s="16">
        <v>15</v>
      </c>
      <c r="G97" s="13"/>
      <c r="H97" s="48">
        <v>13.19</v>
      </c>
      <c r="I97" s="48">
        <f t="shared" si="8"/>
        <v>14.847751449316148</v>
      </c>
      <c r="J97" s="48">
        <v>10.158799999999999</v>
      </c>
      <c r="K97" s="48">
        <f t="shared" si="7"/>
        <v>75.42</v>
      </c>
    </row>
    <row r="98" spans="1:11" x14ac:dyDescent="0.25">
      <c r="A98" s="86"/>
      <c r="B98" s="83"/>
      <c r="C98" s="19">
        <v>7</v>
      </c>
      <c r="D98" s="13" t="s">
        <v>144</v>
      </c>
      <c r="E98" s="16">
        <v>182.35</v>
      </c>
      <c r="F98" s="16">
        <v>4</v>
      </c>
      <c r="G98" s="13"/>
      <c r="H98" s="48">
        <v>5.48</v>
      </c>
      <c r="I98" s="48">
        <f t="shared" si="8"/>
        <v>30.052097614477656</v>
      </c>
      <c r="J98" s="48">
        <v>10.158799999999999</v>
      </c>
      <c r="K98" s="48">
        <f t="shared" si="7"/>
        <v>152.65</v>
      </c>
    </row>
    <row r="99" spans="1:11" x14ac:dyDescent="0.25">
      <c r="A99" s="86"/>
      <c r="B99" s="83"/>
      <c r="C99" s="13">
        <v>8</v>
      </c>
      <c r="D99" s="13" t="s">
        <v>145</v>
      </c>
      <c r="E99" s="16">
        <v>199.42</v>
      </c>
      <c r="F99" s="16">
        <v>5</v>
      </c>
      <c r="G99" s="13"/>
      <c r="H99" s="48">
        <v>4.66</v>
      </c>
      <c r="I99" s="48">
        <f t="shared" si="8"/>
        <v>23.367766522916458</v>
      </c>
      <c r="J99" s="48">
        <v>10.158799999999999</v>
      </c>
      <c r="K99" s="48">
        <f t="shared" si="7"/>
        <v>118.69</v>
      </c>
    </row>
    <row r="100" spans="1:11" x14ac:dyDescent="0.25">
      <c r="A100" s="86"/>
      <c r="B100" s="83"/>
      <c r="C100" s="29">
        <v>9</v>
      </c>
      <c r="D100" s="27" t="s">
        <v>146</v>
      </c>
      <c r="E100" s="28">
        <v>698.46</v>
      </c>
      <c r="F100" s="28">
        <v>12</v>
      </c>
      <c r="G100" s="27"/>
      <c r="H100" s="49">
        <v>15.27</v>
      </c>
      <c r="I100" s="48">
        <f t="shared" si="8"/>
        <v>21.862382956790654</v>
      </c>
      <c r="J100" s="48">
        <v>10.158799999999999</v>
      </c>
      <c r="K100" s="48">
        <f t="shared" si="7"/>
        <v>111.05</v>
      </c>
    </row>
    <row r="101" spans="1:11" x14ac:dyDescent="0.25">
      <c r="A101" s="86"/>
      <c r="B101" s="83"/>
      <c r="C101" s="92"/>
      <c r="D101" s="93"/>
      <c r="E101" s="93"/>
      <c r="F101" s="93"/>
      <c r="G101" s="93"/>
      <c r="H101" s="93"/>
      <c r="I101" s="31" t="s">
        <v>10</v>
      </c>
      <c r="J101" s="31" t="s">
        <v>10</v>
      </c>
      <c r="K101" s="31" t="s">
        <v>10</v>
      </c>
    </row>
    <row r="102" spans="1:11" x14ac:dyDescent="0.25">
      <c r="A102" s="86"/>
      <c r="B102" s="83"/>
      <c r="C102" s="94"/>
      <c r="D102" s="95"/>
      <c r="E102" s="95"/>
      <c r="F102" s="95"/>
      <c r="G102" s="95"/>
      <c r="H102" s="95"/>
      <c r="I102" s="32">
        <f>AVERAGE(I92:I100)</f>
        <v>27.490154449300324</v>
      </c>
      <c r="J102" s="32">
        <f>AVERAGE(J92:J100)</f>
        <v>10.158799999999999</v>
      </c>
      <c r="K102" s="32">
        <f>AVERAGE(K92:K100)</f>
        <v>139.63333333333333</v>
      </c>
    </row>
    <row r="103" spans="1:11" x14ac:dyDescent="0.25">
      <c r="A103" s="87"/>
      <c r="B103" s="84"/>
      <c r="C103" s="96"/>
      <c r="D103" s="97"/>
      <c r="E103" s="97"/>
      <c r="F103" s="97"/>
      <c r="G103" s="97"/>
      <c r="H103" s="97"/>
      <c r="I103" s="42"/>
      <c r="J103" s="42"/>
      <c r="K103" s="42"/>
    </row>
    <row r="104" spans="1:11" x14ac:dyDescent="0.25">
      <c r="A104" s="76" t="s">
        <v>213</v>
      </c>
      <c r="B104" s="82" t="s">
        <v>209</v>
      </c>
      <c r="C104" s="13">
        <v>1</v>
      </c>
      <c r="D104" s="13" t="s">
        <v>147</v>
      </c>
      <c r="E104" s="16">
        <v>401.61</v>
      </c>
      <c r="F104" s="16">
        <v>8</v>
      </c>
      <c r="G104" s="13"/>
      <c r="H104" s="48">
        <v>12.28</v>
      </c>
      <c r="I104" s="48">
        <f>H104/E104*1000</f>
        <v>30.576927865341997</v>
      </c>
      <c r="J104" s="48">
        <v>10.158799999999999</v>
      </c>
      <c r="K104" s="48">
        <f t="shared" ref="K104:K109" si="9">ROUND(I104*J104*50/100,2)</f>
        <v>155.31</v>
      </c>
    </row>
    <row r="105" spans="1:11" x14ac:dyDescent="0.25">
      <c r="A105" s="77"/>
      <c r="B105" s="83"/>
      <c r="C105" s="13">
        <v>2</v>
      </c>
      <c r="D105" s="13" t="s">
        <v>148</v>
      </c>
      <c r="E105" s="16">
        <v>398.11</v>
      </c>
      <c r="F105" s="16">
        <v>8</v>
      </c>
      <c r="G105" s="13"/>
      <c r="H105" s="48">
        <v>11.43</v>
      </c>
      <c r="I105" s="48">
        <f t="shared" ref="I105:I109" si="10">H105/E105*1000</f>
        <v>28.710657858380845</v>
      </c>
      <c r="J105" s="48">
        <v>10.158799999999999</v>
      </c>
      <c r="K105" s="48">
        <f t="shared" si="9"/>
        <v>145.83000000000001</v>
      </c>
    </row>
    <row r="106" spans="1:11" x14ac:dyDescent="0.25">
      <c r="A106" s="77"/>
      <c r="B106" s="83"/>
      <c r="C106" s="27">
        <v>3</v>
      </c>
      <c r="D106" s="27" t="s">
        <v>149</v>
      </c>
      <c r="E106" s="28">
        <v>1081</v>
      </c>
      <c r="F106" s="28">
        <v>20</v>
      </c>
      <c r="G106" s="27"/>
      <c r="H106" s="49">
        <v>24.13</v>
      </c>
      <c r="I106" s="48">
        <f t="shared" si="10"/>
        <v>22.321924144310824</v>
      </c>
      <c r="J106" s="48">
        <v>10.158799999999999</v>
      </c>
      <c r="K106" s="48">
        <f t="shared" si="9"/>
        <v>113.38</v>
      </c>
    </row>
    <row r="107" spans="1:11" x14ac:dyDescent="0.25">
      <c r="A107" s="77"/>
      <c r="B107" s="83"/>
      <c r="C107" s="13">
        <v>4</v>
      </c>
      <c r="D107" s="13" t="s">
        <v>150</v>
      </c>
      <c r="E107" s="16">
        <v>672.31</v>
      </c>
      <c r="F107" s="16">
        <v>12</v>
      </c>
      <c r="G107" s="13"/>
      <c r="H107" s="48">
        <v>13.51</v>
      </c>
      <c r="I107" s="48">
        <f t="shared" si="10"/>
        <v>20.094896699439246</v>
      </c>
      <c r="J107" s="48">
        <v>10.158799999999999</v>
      </c>
      <c r="K107" s="48">
        <f t="shared" si="9"/>
        <v>102.07</v>
      </c>
    </row>
    <row r="108" spans="1:11" x14ac:dyDescent="0.25">
      <c r="A108" s="77"/>
      <c r="B108" s="83"/>
      <c r="C108" s="13">
        <v>5</v>
      </c>
      <c r="D108" s="13" t="s">
        <v>151</v>
      </c>
      <c r="E108" s="16">
        <v>2950.99</v>
      </c>
      <c r="F108" s="16">
        <v>45</v>
      </c>
      <c r="G108" s="13"/>
      <c r="H108" s="48">
        <v>43.67</v>
      </c>
      <c r="I108" s="48">
        <f t="shared" si="10"/>
        <v>14.798423579883364</v>
      </c>
      <c r="J108" s="48">
        <v>10.158799999999999</v>
      </c>
      <c r="K108" s="48">
        <f t="shared" si="9"/>
        <v>75.17</v>
      </c>
    </row>
    <row r="109" spans="1:11" x14ac:dyDescent="0.25">
      <c r="A109" s="77"/>
      <c r="B109" s="83"/>
      <c r="C109" s="13">
        <v>6</v>
      </c>
      <c r="D109" s="13" t="s">
        <v>152</v>
      </c>
      <c r="E109" s="16">
        <v>2229.14</v>
      </c>
      <c r="F109" s="16">
        <v>36</v>
      </c>
      <c r="G109" s="13"/>
      <c r="H109" s="48">
        <v>31.55</v>
      </c>
      <c r="I109" s="48">
        <f t="shared" si="10"/>
        <v>14.153440340220893</v>
      </c>
      <c r="J109" s="48">
        <v>10.158799999999999</v>
      </c>
      <c r="K109" s="48">
        <f t="shared" si="9"/>
        <v>71.89</v>
      </c>
    </row>
    <row r="110" spans="1:11" x14ac:dyDescent="0.25">
      <c r="A110" s="77"/>
      <c r="B110" s="83"/>
      <c r="C110" s="92"/>
      <c r="D110" s="93"/>
      <c r="E110" s="93"/>
      <c r="F110" s="93"/>
      <c r="G110" s="93"/>
      <c r="H110" s="93"/>
      <c r="I110" s="31" t="s">
        <v>10</v>
      </c>
      <c r="J110" s="31" t="s">
        <v>10</v>
      </c>
      <c r="K110" s="31" t="s">
        <v>10</v>
      </c>
    </row>
    <row r="111" spans="1:11" x14ac:dyDescent="0.25">
      <c r="A111" s="77"/>
      <c r="B111" s="83"/>
      <c r="C111" s="94"/>
      <c r="D111" s="95"/>
      <c r="E111" s="95"/>
      <c r="F111" s="95"/>
      <c r="G111" s="95"/>
      <c r="H111" s="95"/>
      <c r="I111" s="41">
        <f>AVERAGE(I104:I109)</f>
        <v>21.776045081262861</v>
      </c>
      <c r="J111" s="32">
        <f>AVERAGE(J104:J109)</f>
        <v>10.158799999999999</v>
      </c>
      <c r="K111" s="41">
        <f>AVERAGE(K104:K109)</f>
        <v>110.60833333333331</v>
      </c>
    </row>
    <row r="112" spans="1:11" x14ac:dyDescent="0.25">
      <c r="A112" s="78"/>
      <c r="B112" s="84"/>
      <c r="C112" s="96"/>
      <c r="D112" s="97"/>
      <c r="E112" s="97"/>
      <c r="F112" s="97"/>
      <c r="G112" s="97"/>
      <c r="H112" s="97"/>
      <c r="I112" s="33"/>
      <c r="J112" s="33"/>
      <c r="K112" s="33"/>
    </row>
    <row r="113" spans="1:11" x14ac:dyDescent="0.25">
      <c r="A113" s="76" t="s">
        <v>212</v>
      </c>
      <c r="B113" s="61" t="s">
        <v>209</v>
      </c>
      <c r="C113" s="13">
        <v>1</v>
      </c>
      <c r="D113" s="13" t="s">
        <v>153</v>
      </c>
      <c r="E113" s="16">
        <v>335.02</v>
      </c>
      <c r="F113" s="16">
        <v>7</v>
      </c>
      <c r="G113" s="13"/>
      <c r="H113" s="16">
        <v>5.31</v>
      </c>
      <c r="I113" s="48">
        <f>H113/E113*1000</f>
        <v>15.849800011939585</v>
      </c>
      <c r="J113" s="48">
        <v>10.158799999999999</v>
      </c>
      <c r="K113" s="48">
        <f t="shared" ref="K113:K121" si="11">ROUND(I113*J113*50/100,2)</f>
        <v>80.510000000000005</v>
      </c>
    </row>
    <row r="114" spans="1:11" x14ac:dyDescent="0.25">
      <c r="A114" s="77"/>
      <c r="B114" s="61"/>
      <c r="C114" s="13">
        <v>2</v>
      </c>
      <c r="D114" s="13" t="s">
        <v>154</v>
      </c>
      <c r="E114" s="16">
        <v>191.6</v>
      </c>
      <c r="F114" s="16">
        <v>5</v>
      </c>
      <c r="G114" s="13"/>
      <c r="H114" s="16">
        <v>4.4400000000000004</v>
      </c>
      <c r="I114" s="48">
        <f t="shared" ref="I114:I121" si="12">H114/E114*1000</f>
        <v>23.17327766179541</v>
      </c>
      <c r="J114" s="48">
        <v>10.158799999999999</v>
      </c>
      <c r="K114" s="48">
        <f t="shared" si="11"/>
        <v>117.71</v>
      </c>
    </row>
    <row r="115" spans="1:11" x14ac:dyDescent="0.25">
      <c r="A115" s="77"/>
      <c r="B115" s="61"/>
      <c r="C115" s="13">
        <v>3</v>
      </c>
      <c r="D115" s="13" t="s">
        <v>155</v>
      </c>
      <c r="E115" s="16">
        <v>578.20000000000005</v>
      </c>
      <c r="F115" s="16">
        <v>12</v>
      </c>
      <c r="G115" s="13"/>
      <c r="H115" s="16">
        <v>11.93</v>
      </c>
      <c r="I115" s="48">
        <f t="shared" si="12"/>
        <v>20.632998962296782</v>
      </c>
      <c r="J115" s="48">
        <v>10.158799999999999</v>
      </c>
      <c r="K115" s="48">
        <f t="shared" si="11"/>
        <v>104.8</v>
      </c>
    </row>
    <row r="116" spans="1:11" x14ac:dyDescent="0.25">
      <c r="A116" s="77"/>
      <c r="B116" s="61"/>
      <c r="C116" s="13">
        <v>4</v>
      </c>
      <c r="D116" s="13" t="s">
        <v>156</v>
      </c>
      <c r="E116" s="16">
        <v>53.17</v>
      </c>
      <c r="F116" s="16">
        <v>1</v>
      </c>
      <c r="G116" s="13"/>
      <c r="H116" s="16">
        <v>2.1800000000000002</v>
      </c>
      <c r="I116" s="48">
        <f t="shared" si="12"/>
        <v>41.000564227948097</v>
      </c>
      <c r="J116" s="48">
        <v>10.158799999999999</v>
      </c>
      <c r="K116" s="48">
        <f t="shared" si="11"/>
        <v>208.26</v>
      </c>
    </row>
    <row r="117" spans="1:11" x14ac:dyDescent="0.25">
      <c r="A117" s="77"/>
      <c r="B117" s="61"/>
      <c r="C117" s="13">
        <v>5</v>
      </c>
      <c r="D117" s="13" t="s">
        <v>157</v>
      </c>
      <c r="E117" s="16">
        <v>175.24</v>
      </c>
      <c r="F117" s="16">
        <v>4</v>
      </c>
      <c r="G117" s="13"/>
      <c r="H117" s="16">
        <v>3.33</v>
      </c>
      <c r="I117" s="48">
        <f t="shared" si="12"/>
        <v>19.002510842273452</v>
      </c>
      <c r="J117" s="48">
        <v>10.158799999999999</v>
      </c>
      <c r="K117" s="48">
        <f t="shared" si="11"/>
        <v>96.52</v>
      </c>
    </row>
    <row r="118" spans="1:11" x14ac:dyDescent="0.25">
      <c r="A118" s="77"/>
      <c r="B118" s="61"/>
      <c r="C118" s="13">
        <v>6</v>
      </c>
      <c r="D118" s="13" t="s">
        <v>229</v>
      </c>
      <c r="E118" s="16">
        <v>105.82</v>
      </c>
      <c r="F118" s="16">
        <v>3</v>
      </c>
      <c r="G118" s="13"/>
      <c r="H118" s="16">
        <v>0.83</v>
      </c>
      <c r="I118" s="48">
        <f t="shared" si="12"/>
        <v>7.8435078435078429</v>
      </c>
      <c r="J118" s="48">
        <v>10.158799999999999</v>
      </c>
      <c r="K118" s="48">
        <f t="shared" si="11"/>
        <v>39.840000000000003</v>
      </c>
    </row>
    <row r="119" spans="1:11" x14ac:dyDescent="0.25">
      <c r="A119" s="77"/>
      <c r="B119" s="61"/>
      <c r="C119" s="13">
        <v>7</v>
      </c>
      <c r="D119" s="13" t="s">
        <v>158</v>
      </c>
      <c r="E119" s="16">
        <v>349.85</v>
      </c>
      <c r="F119" s="16">
        <v>7</v>
      </c>
      <c r="G119" s="13"/>
      <c r="H119" s="16">
        <v>6.43</v>
      </c>
      <c r="I119" s="48">
        <f t="shared" si="12"/>
        <v>18.379305416607114</v>
      </c>
      <c r="J119" s="48">
        <v>10.158799999999999</v>
      </c>
      <c r="K119" s="48">
        <f t="shared" si="11"/>
        <v>93.36</v>
      </c>
    </row>
    <row r="120" spans="1:11" x14ac:dyDescent="0.25">
      <c r="A120" s="77"/>
      <c r="B120" s="61"/>
      <c r="C120" s="13">
        <v>8</v>
      </c>
      <c r="D120" s="13" t="s">
        <v>159</v>
      </c>
      <c r="E120" s="16">
        <v>227.38</v>
      </c>
      <c r="F120" s="16">
        <v>7</v>
      </c>
      <c r="G120" s="13"/>
      <c r="H120" s="16">
        <v>5.03</v>
      </c>
      <c r="I120" s="48">
        <f t="shared" si="12"/>
        <v>22.121558624329317</v>
      </c>
      <c r="J120" s="48">
        <v>10.158799999999999</v>
      </c>
      <c r="K120" s="48">
        <f t="shared" si="11"/>
        <v>112.36</v>
      </c>
    </row>
    <row r="121" spans="1:11" x14ac:dyDescent="0.25">
      <c r="A121" s="77"/>
      <c r="B121" s="61"/>
      <c r="C121" s="13">
        <v>9</v>
      </c>
      <c r="D121" s="13" t="s">
        <v>160</v>
      </c>
      <c r="E121" s="16">
        <v>39.42</v>
      </c>
      <c r="F121" s="16">
        <v>1</v>
      </c>
      <c r="G121" s="13"/>
      <c r="H121" s="16">
        <v>0.62</v>
      </c>
      <c r="I121" s="48">
        <f t="shared" si="12"/>
        <v>15.728056823947234</v>
      </c>
      <c r="J121" s="48">
        <v>10.158799999999999</v>
      </c>
      <c r="K121" s="48">
        <f t="shared" si="11"/>
        <v>79.89</v>
      </c>
    </row>
    <row r="122" spans="1:11" x14ac:dyDescent="0.25">
      <c r="A122" s="77"/>
      <c r="B122" s="61"/>
      <c r="C122" s="92"/>
      <c r="D122" s="93"/>
      <c r="E122" s="93"/>
      <c r="F122" s="93"/>
      <c r="G122" s="93"/>
      <c r="H122" s="93"/>
      <c r="I122" s="31" t="s">
        <v>10</v>
      </c>
      <c r="J122" s="31" t="s">
        <v>10</v>
      </c>
      <c r="K122" s="31" t="s">
        <v>10</v>
      </c>
    </row>
    <row r="123" spans="1:11" x14ac:dyDescent="0.25">
      <c r="A123" s="77"/>
      <c r="B123" s="61"/>
      <c r="C123" s="94"/>
      <c r="D123" s="95"/>
      <c r="E123" s="95"/>
      <c r="F123" s="95"/>
      <c r="G123" s="95"/>
      <c r="H123" s="95"/>
      <c r="I123" s="32">
        <f>AVERAGE(I113:I121)</f>
        <v>20.414620046071647</v>
      </c>
      <c r="J123" s="32">
        <f>AVERAGE(J113:J121)</f>
        <v>10.158799999999999</v>
      </c>
      <c r="K123" s="32">
        <f>AVERAGE(K113:K121)</f>
        <v>103.69444444444444</v>
      </c>
    </row>
    <row r="124" spans="1:11" x14ac:dyDescent="0.25">
      <c r="A124" s="78"/>
      <c r="B124" s="61"/>
      <c r="C124" s="96"/>
      <c r="D124" s="97"/>
      <c r="E124" s="97"/>
      <c r="F124" s="97"/>
      <c r="G124" s="97"/>
      <c r="H124" s="97"/>
      <c r="I124" s="33"/>
      <c r="J124" s="33"/>
      <c r="K124" s="33"/>
    </row>
    <row r="125" spans="1:11" x14ac:dyDescent="0.25">
      <c r="A125" s="63" t="s">
        <v>211</v>
      </c>
      <c r="B125" s="62" t="s">
        <v>207</v>
      </c>
      <c r="C125" s="14">
        <v>1</v>
      </c>
      <c r="D125" s="22" t="s">
        <v>163</v>
      </c>
      <c r="E125" s="22">
        <v>3295</v>
      </c>
      <c r="F125" s="14"/>
      <c r="G125" s="14"/>
      <c r="H125" s="53">
        <v>35.137</v>
      </c>
      <c r="I125" s="53">
        <f>H125/E125*1000</f>
        <v>10.663732928679817</v>
      </c>
      <c r="J125" s="53">
        <v>11.277200000000001</v>
      </c>
      <c r="K125" s="53"/>
    </row>
    <row r="126" spans="1:11" x14ac:dyDescent="0.25">
      <c r="A126" s="63"/>
      <c r="B126" s="62"/>
      <c r="C126" s="14">
        <v>2</v>
      </c>
      <c r="D126" s="25" t="s">
        <v>164</v>
      </c>
      <c r="E126" s="22">
        <v>459.67</v>
      </c>
      <c r="F126" s="14"/>
      <c r="G126" s="14"/>
      <c r="H126" s="53">
        <v>9.5259999999999998</v>
      </c>
      <c r="I126" s="53">
        <f t="shared" ref="I126:I165" si="13">H126/E126*1000</f>
        <v>20.723562555746511</v>
      </c>
      <c r="J126" s="53">
        <v>11.277200000000001</v>
      </c>
      <c r="K126" s="53"/>
    </row>
    <row r="127" spans="1:11" x14ac:dyDescent="0.25">
      <c r="A127" s="63"/>
      <c r="B127" s="62"/>
      <c r="C127" s="14">
        <v>3</v>
      </c>
      <c r="D127" s="25" t="s">
        <v>165</v>
      </c>
      <c r="E127" s="22">
        <v>1082</v>
      </c>
      <c r="F127" s="14"/>
      <c r="G127" s="14"/>
      <c r="H127" s="53">
        <v>36.982999999999997</v>
      </c>
      <c r="I127" s="53">
        <f t="shared" si="13"/>
        <v>34.180221811460257</v>
      </c>
      <c r="J127" s="53">
        <v>11.277200000000001</v>
      </c>
      <c r="K127" s="53"/>
    </row>
    <row r="128" spans="1:11" x14ac:dyDescent="0.25">
      <c r="A128" s="63"/>
      <c r="B128" s="62"/>
      <c r="C128" s="14">
        <v>4</v>
      </c>
      <c r="D128" s="22" t="s">
        <v>166</v>
      </c>
      <c r="E128" s="22">
        <v>347</v>
      </c>
      <c r="F128" s="14"/>
      <c r="G128" s="14"/>
      <c r="H128" s="53">
        <v>9.2430000000000003</v>
      </c>
      <c r="I128" s="53">
        <f t="shared" si="13"/>
        <v>26.636887608069166</v>
      </c>
      <c r="J128" s="53">
        <v>11.277200000000001</v>
      </c>
      <c r="K128" s="53"/>
    </row>
    <row r="129" spans="1:11" ht="26.25" x14ac:dyDescent="0.25">
      <c r="A129" s="63"/>
      <c r="B129" s="62"/>
      <c r="C129" s="14">
        <v>5</v>
      </c>
      <c r="D129" s="23" t="s">
        <v>199</v>
      </c>
      <c r="E129" s="22">
        <v>3010</v>
      </c>
      <c r="F129" s="14"/>
      <c r="G129" s="14"/>
      <c r="H129" s="53">
        <v>38.811999999999998</v>
      </c>
      <c r="I129" s="53">
        <f t="shared" si="13"/>
        <v>12.894352159468438</v>
      </c>
      <c r="J129" s="53">
        <v>11.277200000000001</v>
      </c>
      <c r="K129" s="53"/>
    </row>
    <row r="130" spans="1:11" x14ac:dyDescent="0.25">
      <c r="A130" s="63"/>
      <c r="B130" s="62"/>
      <c r="C130" s="14">
        <v>6</v>
      </c>
      <c r="D130" s="22" t="s">
        <v>167</v>
      </c>
      <c r="E130" s="22">
        <v>2451.7600000000002</v>
      </c>
      <c r="F130" s="14"/>
      <c r="G130" s="14"/>
      <c r="H130" s="53">
        <v>30.27</v>
      </c>
      <c r="I130" s="53">
        <f t="shared" si="13"/>
        <v>12.346232910235912</v>
      </c>
      <c r="J130" s="53">
        <v>11.277200000000001</v>
      </c>
      <c r="K130" s="53"/>
    </row>
    <row r="131" spans="1:11" x14ac:dyDescent="0.25">
      <c r="A131" s="63"/>
      <c r="B131" s="62"/>
      <c r="C131" s="14">
        <v>7</v>
      </c>
      <c r="D131" s="22" t="s">
        <v>200</v>
      </c>
      <c r="E131" s="22">
        <v>519.86</v>
      </c>
      <c r="F131" s="14"/>
      <c r="G131" s="14"/>
      <c r="H131" s="53">
        <v>8.1622000000000003</v>
      </c>
      <c r="I131" s="53">
        <f t="shared" si="13"/>
        <v>15.700765590735969</v>
      </c>
      <c r="J131" s="53">
        <v>11.277200000000001</v>
      </c>
      <c r="K131" s="53"/>
    </row>
    <row r="132" spans="1:11" ht="26.25" x14ac:dyDescent="0.25">
      <c r="A132" s="63"/>
      <c r="B132" s="62"/>
      <c r="C132" s="14">
        <v>8</v>
      </c>
      <c r="D132" s="24" t="s">
        <v>168</v>
      </c>
      <c r="E132" s="22">
        <v>504.04</v>
      </c>
      <c r="F132" s="14"/>
      <c r="G132" s="14"/>
      <c r="H132" s="53">
        <v>9.2100000000000009</v>
      </c>
      <c r="I132" s="53">
        <f t="shared" si="13"/>
        <v>18.272359336560591</v>
      </c>
      <c r="J132" s="53">
        <v>11.277200000000001</v>
      </c>
      <c r="K132" s="53"/>
    </row>
    <row r="133" spans="1:11" x14ac:dyDescent="0.25">
      <c r="A133" s="63"/>
      <c r="B133" s="62"/>
      <c r="C133" s="14">
        <v>9</v>
      </c>
      <c r="D133" s="22" t="s">
        <v>169</v>
      </c>
      <c r="E133" s="22">
        <v>5856</v>
      </c>
      <c r="F133" s="14"/>
      <c r="G133" s="14"/>
      <c r="H133" s="53">
        <v>59.64</v>
      </c>
      <c r="I133" s="53">
        <f t="shared" si="13"/>
        <v>10.184426229508198</v>
      </c>
      <c r="J133" s="53">
        <v>11.277200000000001</v>
      </c>
      <c r="K133" s="53"/>
    </row>
    <row r="134" spans="1:11" x14ac:dyDescent="0.25">
      <c r="A134" s="63"/>
      <c r="B134" s="62"/>
      <c r="C134" s="14">
        <v>10</v>
      </c>
      <c r="D134" s="25" t="s">
        <v>170</v>
      </c>
      <c r="E134" s="25">
        <v>958</v>
      </c>
      <c r="F134" s="14"/>
      <c r="G134" s="14"/>
      <c r="H134" s="53">
        <v>19.655999999999999</v>
      </c>
      <c r="I134" s="53">
        <f t="shared" si="13"/>
        <v>20.517745302713987</v>
      </c>
      <c r="J134" s="53">
        <v>11.277200000000001</v>
      </c>
      <c r="K134" s="53"/>
    </row>
    <row r="135" spans="1:11" x14ac:dyDescent="0.25">
      <c r="A135" s="63"/>
      <c r="B135" s="62"/>
      <c r="C135" s="14">
        <v>11</v>
      </c>
      <c r="D135" s="22" t="s">
        <v>171</v>
      </c>
      <c r="E135" s="22">
        <v>4914.6000000000004</v>
      </c>
      <c r="F135" s="14"/>
      <c r="G135" s="14"/>
      <c r="H135" s="53">
        <v>43.723999999999997</v>
      </c>
      <c r="I135" s="53">
        <f t="shared" si="13"/>
        <v>8.8967566027754028</v>
      </c>
      <c r="J135" s="53">
        <v>11.277200000000001</v>
      </c>
      <c r="K135" s="53"/>
    </row>
    <row r="136" spans="1:11" x14ac:dyDescent="0.25">
      <c r="A136" s="63"/>
      <c r="B136" s="62"/>
      <c r="C136" s="14">
        <v>12</v>
      </c>
      <c r="D136" s="22" t="s">
        <v>172</v>
      </c>
      <c r="E136" s="22">
        <v>1045</v>
      </c>
      <c r="F136" s="14"/>
      <c r="G136" s="14"/>
      <c r="H136" s="53">
        <v>42.051000000000002</v>
      </c>
      <c r="I136" s="53">
        <f t="shared" si="13"/>
        <v>40.240191387559811</v>
      </c>
      <c r="J136" s="53">
        <v>11.277200000000001</v>
      </c>
      <c r="K136" s="53"/>
    </row>
    <row r="137" spans="1:11" x14ac:dyDescent="0.25">
      <c r="A137" s="63"/>
      <c r="B137" s="62"/>
      <c r="C137" s="14">
        <v>13</v>
      </c>
      <c r="D137" s="22" t="s">
        <v>173</v>
      </c>
      <c r="E137" s="22">
        <v>2714.06</v>
      </c>
      <c r="F137" s="14"/>
      <c r="G137" s="14"/>
      <c r="H137" s="53">
        <v>42.045000000000002</v>
      </c>
      <c r="I137" s="53">
        <f t="shared" si="13"/>
        <v>15.491551402695594</v>
      </c>
      <c r="J137" s="53">
        <v>11.277200000000001</v>
      </c>
      <c r="K137" s="53"/>
    </row>
    <row r="138" spans="1:11" x14ac:dyDescent="0.25">
      <c r="A138" s="63"/>
      <c r="B138" s="62"/>
      <c r="C138" s="14">
        <v>14</v>
      </c>
      <c r="D138" s="22" t="s">
        <v>174</v>
      </c>
      <c r="E138" s="22">
        <v>1870</v>
      </c>
      <c r="F138" s="14"/>
      <c r="G138" s="14"/>
      <c r="H138" s="53">
        <v>24.827999999999999</v>
      </c>
      <c r="I138" s="53">
        <f t="shared" si="13"/>
        <v>13.277005347593581</v>
      </c>
      <c r="J138" s="53">
        <v>11.277200000000001</v>
      </c>
      <c r="K138" s="53"/>
    </row>
    <row r="139" spans="1:11" x14ac:dyDescent="0.25">
      <c r="A139" s="63"/>
      <c r="B139" s="62"/>
      <c r="C139" s="14">
        <v>15</v>
      </c>
      <c r="D139" s="22" t="s">
        <v>175</v>
      </c>
      <c r="E139" s="22">
        <v>1875</v>
      </c>
      <c r="F139" s="14"/>
      <c r="G139" s="14"/>
      <c r="H139" s="53">
        <v>27.597000000000001</v>
      </c>
      <c r="I139" s="53">
        <f t="shared" si="13"/>
        <v>14.718400000000001</v>
      </c>
      <c r="J139" s="53">
        <v>11.277200000000001</v>
      </c>
      <c r="K139" s="53"/>
    </row>
    <row r="140" spans="1:11" x14ac:dyDescent="0.25">
      <c r="A140" s="63"/>
      <c r="B140" s="62"/>
      <c r="C140" s="14">
        <v>16</v>
      </c>
      <c r="D140" s="22" t="s">
        <v>176</v>
      </c>
      <c r="E140" s="22">
        <v>1028.75</v>
      </c>
      <c r="F140" s="14"/>
      <c r="G140" s="14"/>
      <c r="H140" s="53">
        <v>18.013999999999999</v>
      </c>
      <c r="I140" s="53">
        <f t="shared" si="13"/>
        <v>17.510571081409477</v>
      </c>
      <c r="J140" s="53">
        <v>11.277200000000001</v>
      </c>
      <c r="K140" s="53"/>
    </row>
    <row r="141" spans="1:11" x14ac:dyDescent="0.25">
      <c r="A141" s="63"/>
      <c r="B141" s="62"/>
      <c r="C141" s="14">
        <v>17</v>
      </c>
      <c r="D141" s="25" t="s">
        <v>177</v>
      </c>
      <c r="E141" s="25">
        <v>562.15</v>
      </c>
      <c r="F141" s="14"/>
      <c r="G141" s="14"/>
      <c r="H141" s="53">
        <v>10.353999999999999</v>
      </c>
      <c r="I141" s="53">
        <f t="shared" si="13"/>
        <v>18.418571555634617</v>
      </c>
      <c r="J141" s="53">
        <v>11.277200000000001</v>
      </c>
      <c r="K141" s="53"/>
    </row>
    <row r="142" spans="1:11" x14ac:dyDescent="0.25">
      <c r="A142" s="63"/>
      <c r="B142" s="62"/>
      <c r="C142" s="14">
        <v>18</v>
      </c>
      <c r="D142" s="22" t="s">
        <v>178</v>
      </c>
      <c r="E142" s="22">
        <v>1783</v>
      </c>
      <c r="F142" s="14"/>
      <c r="G142" s="14"/>
      <c r="H142" s="53">
        <v>28.239000000000001</v>
      </c>
      <c r="I142" s="53">
        <f t="shared" si="13"/>
        <v>15.837913628715647</v>
      </c>
      <c r="J142" s="53">
        <v>11.277200000000001</v>
      </c>
      <c r="K142" s="53"/>
    </row>
    <row r="143" spans="1:11" x14ac:dyDescent="0.25">
      <c r="A143" s="63"/>
      <c r="B143" s="62"/>
      <c r="C143" s="14">
        <v>19</v>
      </c>
      <c r="D143" s="22" t="s">
        <v>202</v>
      </c>
      <c r="E143" s="22">
        <v>5808</v>
      </c>
      <c r="F143" s="14"/>
      <c r="G143" s="14"/>
      <c r="H143" s="53">
        <v>56.835000000000001</v>
      </c>
      <c r="I143" s="53">
        <f t="shared" si="13"/>
        <v>9.785640495867769</v>
      </c>
      <c r="J143" s="53">
        <v>11.277200000000001</v>
      </c>
      <c r="K143" s="53"/>
    </row>
    <row r="144" spans="1:11" x14ac:dyDescent="0.25">
      <c r="A144" s="63"/>
      <c r="B144" s="62"/>
      <c r="C144" s="14">
        <v>20</v>
      </c>
      <c r="D144" s="22" t="s">
        <v>179</v>
      </c>
      <c r="E144" s="22">
        <v>4728</v>
      </c>
      <c r="F144" s="14"/>
      <c r="G144" s="14"/>
      <c r="H144" s="53">
        <v>66.001000000000005</v>
      </c>
      <c r="I144" s="53">
        <f t="shared" si="13"/>
        <v>13.95960236886633</v>
      </c>
      <c r="J144" s="53">
        <v>11.277200000000001</v>
      </c>
      <c r="K144" s="53"/>
    </row>
    <row r="145" spans="1:11" x14ac:dyDescent="0.25">
      <c r="A145" s="63"/>
      <c r="B145" s="62"/>
      <c r="C145" s="14">
        <v>21</v>
      </c>
      <c r="D145" s="22" t="s">
        <v>180</v>
      </c>
      <c r="E145" s="22">
        <v>1483</v>
      </c>
      <c r="F145" s="14"/>
      <c r="G145" s="14"/>
      <c r="H145" s="53">
        <v>14.656000000000001</v>
      </c>
      <c r="I145" s="53">
        <f t="shared" si="13"/>
        <v>9.8826702629804455</v>
      </c>
      <c r="J145" s="53">
        <v>11.277200000000001</v>
      </c>
      <c r="K145" s="53"/>
    </row>
    <row r="146" spans="1:11" x14ac:dyDescent="0.25">
      <c r="A146" s="63"/>
      <c r="B146" s="62"/>
      <c r="C146" s="14">
        <v>22</v>
      </c>
      <c r="D146" s="22" t="s">
        <v>181</v>
      </c>
      <c r="E146" s="22">
        <v>1374.97</v>
      </c>
      <c r="F146" s="14"/>
      <c r="G146" s="14"/>
      <c r="H146" s="53">
        <v>14.956</v>
      </c>
      <c r="I146" s="53">
        <f t="shared" si="13"/>
        <v>10.877328232615984</v>
      </c>
      <c r="J146" s="53">
        <v>11.277200000000001</v>
      </c>
      <c r="K146" s="53"/>
    </row>
    <row r="147" spans="1:11" x14ac:dyDescent="0.25">
      <c r="A147" s="63"/>
      <c r="B147" s="62"/>
      <c r="C147" s="14">
        <v>23</v>
      </c>
      <c r="D147" s="22" t="s">
        <v>203</v>
      </c>
      <c r="E147" s="22">
        <v>3560.39</v>
      </c>
      <c r="F147" s="14"/>
      <c r="G147" s="14"/>
      <c r="H147" s="53">
        <v>50.023000000000003</v>
      </c>
      <c r="I147" s="53">
        <f t="shared" si="13"/>
        <v>14.049865323742624</v>
      </c>
      <c r="J147" s="53">
        <v>11.277200000000001</v>
      </c>
      <c r="K147" s="53"/>
    </row>
    <row r="148" spans="1:11" x14ac:dyDescent="0.25">
      <c r="A148" s="63"/>
      <c r="B148" s="62"/>
      <c r="C148" s="14">
        <v>24</v>
      </c>
      <c r="D148" s="22" t="s">
        <v>182</v>
      </c>
      <c r="E148" s="22">
        <v>1834</v>
      </c>
      <c r="F148" s="14"/>
      <c r="G148" s="14"/>
      <c r="H148" s="53">
        <v>41.253999999999998</v>
      </c>
      <c r="I148" s="53">
        <f t="shared" si="13"/>
        <v>22.494002181025078</v>
      </c>
      <c r="J148" s="53">
        <v>11.277200000000001</v>
      </c>
      <c r="K148" s="53"/>
    </row>
    <row r="149" spans="1:11" x14ac:dyDescent="0.25">
      <c r="A149" s="63"/>
      <c r="B149" s="62"/>
      <c r="C149" s="14">
        <v>25</v>
      </c>
      <c r="D149" s="22" t="s">
        <v>183</v>
      </c>
      <c r="E149" s="22">
        <v>7490</v>
      </c>
      <c r="F149" s="14"/>
      <c r="G149" s="14"/>
      <c r="H149" s="53">
        <v>50.58</v>
      </c>
      <c r="I149" s="53">
        <f t="shared" si="13"/>
        <v>6.7530040053404541</v>
      </c>
      <c r="J149" s="53">
        <v>11.277200000000001</v>
      </c>
      <c r="K149" s="53"/>
    </row>
    <row r="150" spans="1:11" x14ac:dyDescent="0.25">
      <c r="A150" s="63"/>
      <c r="B150" s="62"/>
      <c r="C150" s="14">
        <v>26</v>
      </c>
      <c r="D150" s="22" t="s">
        <v>184</v>
      </c>
      <c r="E150" s="22">
        <v>338</v>
      </c>
      <c r="F150" s="14"/>
      <c r="G150" s="14"/>
      <c r="H150" s="53">
        <v>8.8000000000000007</v>
      </c>
      <c r="I150" s="53">
        <f t="shared" si="13"/>
        <v>26.035502958579883</v>
      </c>
      <c r="J150" s="53">
        <v>11.277200000000001</v>
      </c>
      <c r="K150" s="53"/>
    </row>
    <row r="151" spans="1:11" x14ac:dyDescent="0.25">
      <c r="A151" s="63"/>
      <c r="B151" s="62"/>
      <c r="C151" s="14">
        <v>27</v>
      </c>
      <c r="D151" s="22" t="s">
        <v>185</v>
      </c>
      <c r="E151" s="22">
        <v>202.03</v>
      </c>
      <c r="F151" s="14"/>
      <c r="G151" s="14"/>
      <c r="H151" s="53">
        <v>6.2220000000000004</v>
      </c>
      <c r="I151" s="53">
        <f t="shared" si="13"/>
        <v>30.797406325793201</v>
      </c>
      <c r="J151" s="53">
        <v>11.277200000000001</v>
      </c>
      <c r="K151" s="53"/>
    </row>
    <row r="152" spans="1:11" x14ac:dyDescent="0.25">
      <c r="A152" s="63"/>
      <c r="B152" s="62"/>
      <c r="C152" s="14">
        <v>28</v>
      </c>
      <c r="D152" s="22" t="s">
        <v>186</v>
      </c>
      <c r="E152" s="22">
        <v>2413.8000000000002</v>
      </c>
      <c r="F152" s="14"/>
      <c r="G152" s="14"/>
      <c r="H152" s="53">
        <v>25.763999999999999</v>
      </c>
      <c r="I152" s="53">
        <f t="shared" si="13"/>
        <v>10.673626646781008</v>
      </c>
      <c r="J152" s="53">
        <v>11.277200000000001</v>
      </c>
      <c r="K152" s="53"/>
    </row>
    <row r="153" spans="1:11" x14ac:dyDescent="0.25">
      <c r="A153" s="63"/>
      <c r="B153" s="62"/>
      <c r="C153" s="14">
        <v>29</v>
      </c>
      <c r="D153" s="22" t="s">
        <v>187</v>
      </c>
      <c r="E153" s="22">
        <v>870.61</v>
      </c>
      <c r="F153" s="14"/>
      <c r="G153" s="14"/>
      <c r="H153" s="53">
        <v>13.023</v>
      </c>
      <c r="I153" s="53">
        <f t="shared" si="13"/>
        <v>14.958477389416615</v>
      </c>
      <c r="J153" s="53">
        <v>11.277200000000001</v>
      </c>
      <c r="K153" s="53"/>
    </row>
    <row r="154" spans="1:11" x14ac:dyDescent="0.25">
      <c r="A154" s="63"/>
      <c r="B154" s="62"/>
      <c r="C154" s="14">
        <v>30</v>
      </c>
      <c r="D154" s="22" t="s">
        <v>188</v>
      </c>
      <c r="E154" s="22">
        <v>1483</v>
      </c>
      <c r="F154" s="14"/>
      <c r="G154" s="14"/>
      <c r="H154" s="53">
        <v>28.658999999999999</v>
      </c>
      <c r="I154" s="53">
        <f t="shared" si="13"/>
        <v>19.325016857720836</v>
      </c>
      <c r="J154" s="53">
        <v>11.277200000000001</v>
      </c>
      <c r="K154" s="53"/>
    </row>
    <row r="155" spans="1:11" x14ac:dyDescent="0.25">
      <c r="A155" s="63"/>
      <c r="B155" s="62"/>
      <c r="C155" s="14">
        <v>31</v>
      </c>
      <c r="D155" s="22" t="s">
        <v>189</v>
      </c>
      <c r="E155" s="22">
        <v>656.5</v>
      </c>
      <c r="F155" s="14"/>
      <c r="G155" s="14"/>
      <c r="H155" s="53">
        <v>16.536999999999999</v>
      </c>
      <c r="I155" s="53">
        <f t="shared" si="13"/>
        <v>25.189642041127186</v>
      </c>
      <c r="J155" s="53">
        <v>11.277200000000001</v>
      </c>
      <c r="K155" s="53"/>
    </row>
    <row r="156" spans="1:11" x14ac:dyDescent="0.25">
      <c r="A156" s="63"/>
      <c r="B156" s="62"/>
      <c r="C156" s="14">
        <v>32</v>
      </c>
      <c r="D156" s="22" t="s">
        <v>190</v>
      </c>
      <c r="E156" s="22">
        <v>3315.87</v>
      </c>
      <c r="F156" s="14"/>
      <c r="G156" s="14"/>
      <c r="H156" s="53">
        <v>47.706000000000003</v>
      </c>
      <c r="I156" s="53">
        <f t="shared" si="13"/>
        <v>14.387174406716792</v>
      </c>
      <c r="J156" s="53">
        <v>11.277200000000001</v>
      </c>
      <c r="K156" s="53"/>
    </row>
    <row r="157" spans="1:11" x14ac:dyDescent="0.25">
      <c r="A157" s="63"/>
      <c r="B157" s="62"/>
      <c r="C157" s="14">
        <v>33</v>
      </c>
      <c r="D157" s="22" t="s">
        <v>191</v>
      </c>
      <c r="E157" s="22">
        <v>400</v>
      </c>
      <c r="F157" s="14"/>
      <c r="G157" s="14"/>
      <c r="H157" s="53">
        <v>6.6909999999999998</v>
      </c>
      <c r="I157" s="53">
        <f t="shared" si="13"/>
        <v>16.727499999999999</v>
      </c>
      <c r="J157" s="53">
        <v>11.277200000000001</v>
      </c>
      <c r="K157" s="53"/>
    </row>
    <row r="158" spans="1:11" x14ac:dyDescent="0.25">
      <c r="A158" s="63"/>
      <c r="B158" s="62"/>
      <c r="C158" s="14">
        <v>34</v>
      </c>
      <c r="D158" s="22" t="s">
        <v>192</v>
      </c>
      <c r="E158" s="22">
        <v>1670</v>
      </c>
      <c r="F158" s="14"/>
      <c r="G158" s="14"/>
      <c r="H158" s="53">
        <v>29.45</v>
      </c>
      <c r="I158" s="53">
        <f t="shared" si="13"/>
        <v>17.634730538922156</v>
      </c>
      <c r="J158" s="53">
        <v>11.277200000000001</v>
      </c>
      <c r="K158" s="53"/>
    </row>
    <row r="159" spans="1:11" x14ac:dyDescent="0.25">
      <c r="A159" s="63"/>
      <c r="B159" s="62"/>
      <c r="C159" s="14">
        <v>35</v>
      </c>
      <c r="D159" s="22" t="s">
        <v>193</v>
      </c>
      <c r="E159" s="22">
        <v>1867</v>
      </c>
      <c r="F159" s="14"/>
      <c r="G159" s="14"/>
      <c r="H159" s="53">
        <v>34.764000000000003</v>
      </c>
      <c r="I159" s="53">
        <f t="shared" si="13"/>
        <v>18.620246384574184</v>
      </c>
      <c r="J159" s="53">
        <v>11.277200000000001</v>
      </c>
      <c r="K159" s="53"/>
    </row>
    <row r="160" spans="1:11" x14ac:dyDescent="0.25">
      <c r="A160" s="63"/>
      <c r="B160" s="62"/>
      <c r="C160" s="14">
        <v>36</v>
      </c>
      <c r="D160" s="22" t="s">
        <v>194</v>
      </c>
      <c r="E160" s="22">
        <v>220</v>
      </c>
      <c r="F160" s="14"/>
      <c r="G160" s="14"/>
      <c r="H160" s="53">
        <v>4.0960000000000001</v>
      </c>
      <c r="I160" s="53">
        <f t="shared" si="13"/>
        <v>18.618181818181817</v>
      </c>
      <c r="J160" s="53">
        <v>11.277200000000001</v>
      </c>
      <c r="K160" s="53"/>
    </row>
    <row r="161" spans="1:11" x14ac:dyDescent="0.25">
      <c r="A161" s="63"/>
      <c r="B161" s="62"/>
      <c r="C161" s="14">
        <f>C160+1</f>
        <v>37</v>
      </c>
      <c r="D161" s="22" t="s">
        <v>195</v>
      </c>
      <c r="E161" s="22">
        <v>851</v>
      </c>
      <c r="F161" s="14"/>
      <c r="G161" s="14"/>
      <c r="H161" s="53">
        <v>11.368</v>
      </c>
      <c r="I161" s="53">
        <f t="shared" si="13"/>
        <v>13.358401880141011</v>
      </c>
      <c r="J161" s="53">
        <v>11.277200000000001</v>
      </c>
      <c r="K161" s="53"/>
    </row>
    <row r="162" spans="1:11" ht="26.25" x14ac:dyDescent="0.25">
      <c r="A162" s="63"/>
      <c r="B162" s="62"/>
      <c r="C162" s="14">
        <f t="shared" ref="C162:C164" si="14">C161+1</f>
        <v>38</v>
      </c>
      <c r="D162" s="24" t="s">
        <v>242</v>
      </c>
      <c r="E162" s="22">
        <v>1047.77</v>
      </c>
      <c r="F162" s="14"/>
      <c r="G162" s="14"/>
      <c r="H162" s="53">
        <v>19.163</v>
      </c>
      <c r="I162" s="53">
        <f t="shared" si="13"/>
        <v>18.289319220821362</v>
      </c>
      <c r="J162" s="53">
        <v>11.277200000000001</v>
      </c>
      <c r="K162" s="53"/>
    </row>
    <row r="163" spans="1:11" x14ac:dyDescent="0.25">
      <c r="A163" s="63"/>
      <c r="B163" s="62"/>
      <c r="C163" s="14">
        <f t="shared" si="14"/>
        <v>39</v>
      </c>
      <c r="D163" s="22" t="s">
        <v>196</v>
      </c>
      <c r="E163" s="22">
        <v>168.33</v>
      </c>
      <c r="F163" s="14"/>
      <c r="G163" s="14"/>
      <c r="H163" s="53">
        <v>2.4670000000000001</v>
      </c>
      <c r="I163" s="53">
        <f t="shared" si="13"/>
        <v>14.655735757143704</v>
      </c>
      <c r="J163" s="53">
        <v>11.277200000000001</v>
      </c>
      <c r="K163" s="53"/>
    </row>
    <row r="164" spans="1:11" ht="26.25" x14ac:dyDescent="0.25">
      <c r="A164" s="63"/>
      <c r="B164" s="62"/>
      <c r="C164" s="14">
        <f t="shared" si="14"/>
        <v>40</v>
      </c>
      <c r="D164" s="24" t="s">
        <v>205</v>
      </c>
      <c r="E164" s="22">
        <v>2141.9899999999998</v>
      </c>
      <c r="F164" s="14"/>
      <c r="G164" s="14"/>
      <c r="H164" s="53">
        <v>33.392000000000003</v>
      </c>
      <c r="I164" s="53">
        <f t="shared" si="13"/>
        <v>15.589241779840245</v>
      </c>
      <c r="J164" s="53">
        <v>11.277200000000001</v>
      </c>
      <c r="K164" s="53"/>
    </row>
    <row r="165" spans="1:11" ht="26.25" x14ac:dyDescent="0.25">
      <c r="A165" s="63"/>
      <c r="B165" s="62"/>
      <c r="C165" s="14">
        <v>41</v>
      </c>
      <c r="D165" s="24" t="s">
        <v>204</v>
      </c>
      <c r="E165" s="22">
        <v>1097.4000000000001</v>
      </c>
      <c r="F165" s="14"/>
      <c r="G165" s="14"/>
      <c r="H165" s="53">
        <v>10.045999999999999</v>
      </c>
      <c r="I165" s="53">
        <f t="shared" si="13"/>
        <v>9.1543648624020406</v>
      </c>
      <c r="J165" s="53">
        <v>11.277200000000001</v>
      </c>
      <c r="K165" s="53"/>
    </row>
    <row r="166" spans="1:11" x14ac:dyDescent="0.25">
      <c r="A166" s="63"/>
      <c r="B166" s="62"/>
      <c r="C166" s="64"/>
      <c r="D166" s="65"/>
      <c r="E166" s="65"/>
      <c r="F166" s="65"/>
      <c r="G166" s="65"/>
      <c r="H166" s="65"/>
      <c r="I166" s="30" t="s">
        <v>10</v>
      </c>
      <c r="J166" s="30" t="s">
        <v>10</v>
      </c>
      <c r="K166" s="30" t="s">
        <v>10</v>
      </c>
    </row>
    <row r="167" spans="1:11" x14ac:dyDescent="0.25">
      <c r="A167" s="63"/>
      <c r="B167" s="62"/>
      <c r="C167" s="66"/>
      <c r="D167" s="67"/>
      <c r="E167" s="67"/>
      <c r="F167" s="67"/>
      <c r="G167" s="67"/>
      <c r="H167" s="67"/>
      <c r="I167" s="40">
        <f>AVERAGE(I125:I165)</f>
        <v>17.032388516540575</v>
      </c>
      <c r="J167" s="40">
        <f>AVERAGE(J125:J165)</f>
        <v>11.277199999999995</v>
      </c>
      <c r="K167" s="40" t="e">
        <f>AVERAGE(K125:K165)</f>
        <v>#DIV/0!</v>
      </c>
    </row>
    <row r="168" spans="1:11" x14ac:dyDescent="0.25">
      <c r="A168" s="63"/>
      <c r="B168" s="62"/>
      <c r="C168" s="68"/>
      <c r="D168" s="69"/>
      <c r="E168" s="69"/>
      <c r="F168" s="69"/>
      <c r="G168" s="69"/>
      <c r="H168" s="69"/>
      <c r="I168" s="43"/>
      <c r="J168" s="43"/>
      <c r="K168" s="43"/>
    </row>
    <row r="169" spans="1:11" x14ac:dyDescent="0.25">
      <c r="A169" s="63"/>
      <c r="B169" s="62" t="s">
        <v>210</v>
      </c>
      <c r="C169" s="14"/>
      <c r="D169" s="22" t="s">
        <v>240</v>
      </c>
      <c r="E169" s="22">
        <v>534.79999999999995</v>
      </c>
      <c r="F169" s="14"/>
      <c r="G169" s="14"/>
      <c r="H169" s="53">
        <v>12.417</v>
      </c>
      <c r="I169" s="53">
        <f>H169/E169*1000</f>
        <v>23.218025430067314</v>
      </c>
      <c r="J169" s="53">
        <v>10.277200000000001</v>
      </c>
      <c r="K169" s="53"/>
    </row>
    <row r="170" spans="1:11" x14ac:dyDescent="0.25">
      <c r="A170" s="63"/>
      <c r="B170" s="62"/>
      <c r="C170" s="14"/>
      <c r="D170" s="22" t="s">
        <v>239</v>
      </c>
      <c r="E170" s="22">
        <v>327.05</v>
      </c>
      <c r="F170" s="14"/>
      <c r="G170" s="14"/>
      <c r="H170" s="53">
        <v>7.726</v>
      </c>
      <c r="I170" s="53">
        <f t="shared" ref="I170:I171" si="15">H170/E170*1000</f>
        <v>23.623299189726339</v>
      </c>
      <c r="J170" s="53">
        <v>10.277200000000001</v>
      </c>
      <c r="K170" s="53"/>
    </row>
    <row r="171" spans="1:11" x14ac:dyDescent="0.25">
      <c r="A171" s="63"/>
      <c r="B171" s="62"/>
      <c r="C171" s="22"/>
      <c r="D171" s="22" t="s">
        <v>238</v>
      </c>
      <c r="E171" s="22">
        <v>563.66999999999996</v>
      </c>
      <c r="F171" s="22"/>
      <c r="G171" s="22"/>
      <c r="H171" s="54">
        <v>8.8260000000000005</v>
      </c>
      <c r="I171" s="53">
        <f t="shared" si="15"/>
        <v>15.658097823194424</v>
      </c>
      <c r="J171" s="53">
        <v>10.277200000000001</v>
      </c>
      <c r="K171" s="53"/>
    </row>
    <row r="172" spans="1:11" x14ac:dyDescent="0.25">
      <c r="A172" s="63"/>
      <c r="B172" s="62"/>
      <c r="C172" s="70"/>
      <c r="D172" s="71"/>
      <c r="E172" s="71"/>
      <c r="F172" s="71"/>
      <c r="G172" s="71"/>
      <c r="H172" s="71"/>
      <c r="I172" s="39" t="s">
        <v>10</v>
      </c>
      <c r="J172" s="39" t="s">
        <v>10</v>
      </c>
      <c r="K172" s="39" t="s">
        <v>10</v>
      </c>
    </row>
    <row r="173" spans="1:11" x14ac:dyDescent="0.25">
      <c r="A173" s="63"/>
      <c r="B173" s="62"/>
      <c r="C173" s="72"/>
      <c r="D173" s="73"/>
      <c r="E173" s="73"/>
      <c r="F173" s="73"/>
      <c r="G173" s="73"/>
      <c r="H173" s="73"/>
      <c r="I173" s="55">
        <f>AVERAGE(I169:I171)</f>
        <v>20.833140814329358</v>
      </c>
      <c r="J173" s="55">
        <f>AVERAGE(J169:J171)</f>
        <v>10.277200000000001</v>
      </c>
      <c r="K173" s="55"/>
    </row>
  </sheetData>
  <mergeCells count="22">
    <mergeCell ref="A113:A124"/>
    <mergeCell ref="B113:B124"/>
    <mergeCell ref="C122:H124"/>
    <mergeCell ref="A125:A173"/>
    <mergeCell ref="B125:B168"/>
    <mergeCell ref="C166:H168"/>
    <mergeCell ref="B169:B173"/>
    <mergeCell ref="C172:H173"/>
    <mergeCell ref="A92:A103"/>
    <mergeCell ref="B92:B103"/>
    <mergeCell ref="C101:H103"/>
    <mergeCell ref="A104:A112"/>
    <mergeCell ref="B104:B112"/>
    <mergeCell ref="C110:H112"/>
    <mergeCell ref="D1:I1"/>
    <mergeCell ref="A3:A91"/>
    <mergeCell ref="B3:B31"/>
    <mergeCell ref="C3:C4"/>
    <mergeCell ref="D3:D4"/>
    <mergeCell ref="C29:H31"/>
    <mergeCell ref="B32:B91"/>
    <mergeCell ref="C89:H91"/>
  </mergeCells>
  <pageMargins left="0.7" right="0.7" top="0.75" bottom="0.75" header="0.3" footer="0.3"/>
  <pageSetup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EEA12-0F9C-4544-928F-87296DF7BCF4}">
  <dimension ref="A1:K173"/>
  <sheetViews>
    <sheetView workbookViewId="0">
      <selection sqref="A1:XFD1048576"/>
    </sheetView>
  </sheetViews>
  <sheetFormatPr defaultRowHeight="15" x14ac:dyDescent="0.25"/>
  <cols>
    <col min="1" max="1" width="5.140625" customWidth="1"/>
    <col min="4" max="4" width="28.5703125" customWidth="1"/>
    <col min="5" max="5" width="10.140625" customWidth="1"/>
    <col min="8" max="8" width="10.5703125" customWidth="1"/>
    <col min="9" max="9" width="13" customWidth="1"/>
    <col min="10" max="10" width="13.7109375" customWidth="1"/>
    <col min="11" max="11" width="13" customWidth="1"/>
  </cols>
  <sheetData>
    <row r="1" spans="1:11" x14ac:dyDescent="0.25">
      <c r="A1" s="3"/>
      <c r="B1" s="4"/>
      <c r="C1" s="3"/>
      <c r="D1" s="74" t="s">
        <v>252</v>
      </c>
      <c r="E1" s="75"/>
      <c r="F1" s="75"/>
      <c r="G1" s="75"/>
      <c r="H1" s="75"/>
      <c r="I1" s="75"/>
    </row>
    <row r="2" spans="1:11" x14ac:dyDescent="0.25">
      <c r="A2" s="3"/>
      <c r="B2" s="3"/>
      <c r="C2" s="3"/>
      <c r="D2" s="3"/>
      <c r="E2" s="3"/>
      <c r="F2" s="3"/>
      <c r="G2" s="3"/>
      <c r="H2" s="5"/>
      <c r="I2" s="5"/>
      <c r="J2" s="5"/>
      <c r="K2" s="5"/>
    </row>
    <row r="3" spans="1:11" ht="51" x14ac:dyDescent="0.25">
      <c r="A3" s="79" t="s">
        <v>215</v>
      </c>
      <c r="B3" s="88" t="s">
        <v>208</v>
      </c>
      <c r="C3" s="90" t="s">
        <v>0</v>
      </c>
      <c r="D3" s="90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  <c r="J3" s="44" t="s">
        <v>245</v>
      </c>
      <c r="K3" s="44" t="s">
        <v>247</v>
      </c>
    </row>
    <row r="4" spans="1:11" x14ac:dyDescent="0.25">
      <c r="A4" s="80"/>
      <c r="B4" s="89"/>
      <c r="C4" s="91"/>
      <c r="D4" s="91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  <c r="J4" s="46" t="s">
        <v>244</v>
      </c>
      <c r="K4" s="46" t="s">
        <v>246</v>
      </c>
    </row>
    <row r="5" spans="1:11" x14ac:dyDescent="0.25">
      <c r="A5" s="80"/>
      <c r="B5" s="89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50">
        <v>14.79</v>
      </c>
      <c r="I5" s="50">
        <f>H5/E5*1000</f>
        <v>6.6260769055011215</v>
      </c>
      <c r="J5" s="50">
        <v>9.8536000000000001</v>
      </c>
      <c r="K5" s="50">
        <f>ROUND(I5*J5*50/100,2)</f>
        <v>32.65</v>
      </c>
    </row>
    <row r="6" spans="1:11" x14ac:dyDescent="0.25">
      <c r="A6" s="80"/>
      <c r="B6" s="89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50">
        <v>8.23</v>
      </c>
      <c r="I6" s="50">
        <f t="shared" ref="I6:I27" si="0">H6/E6*1000</f>
        <v>7.9725658487440549</v>
      </c>
      <c r="J6" s="50">
        <v>9.8536000000000001</v>
      </c>
      <c r="K6" s="50">
        <f t="shared" ref="K6:K27" si="1">ROUND(I6*J6*50/100,2)</f>
        <v>39.28</v>
      </c>
    </row>
    <row r="7" spans="1:11" x14ac:dyDescent="0.25">
      <c r="A7" s="80"/>
      <c r="B7" s="89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50">
        <v>5.91</v>
      </c>
      <c r="I7" s="50">
        <f t="shared" si="0"/>
        <v>6.3053451402965965</v>
      </c>
      <c r="J7" s="50">
        <v>9.8536000000000001</v>
      </c>
      <c r="K7" s="50">
        <f t="shared" si="1"/>
        <v>31.07</v>
      </c>
    </row>
    <row r="8" spans="1:11" x14ac:dyDescent="0.25">
      <c r="A8" s="80"/>
      <c r="B8" s="89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50">
        <v>16.579999999999998</v>
      </c>
      <c r="I8" s="50">
        <f t="shared" si="0"/>
        <v>7.4840771518978766</v>
      </c>
      <c r="J8" s="50">
        <v>9.8536000000000001</v>
      </c>
      <c r="K8" s="50">
        <f t="shared" si="1"/>
        <v>36.869999999999997</v>
      </c>
    </row>
    <row r="9" spans="1:11" x14ac:dyDescent="0.25">
      <c r="A9" s="80"/>
      <c r="B9" s="89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50">
        <v>5.87</v>
      </c>
      <c r="I9" s="50">
        <f t="shared" si="0"/>
        <v>5.6300473806372411</v>
      </c>
      <c r="J9" s="50">
        <v>9.8536000000000001</v>
      </c>
      <c r="K9" s="50">
        <f t="shared" si="1"/>
        <v>27.74</v>
      </c>
    </row>
    <row r="10" spans="1:11" x14ac:dyDescent="0.25">
      <c r="A10" s="80"/>
      <c r="B10" s="89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50">
        <v>17.350000000000001</v>
      </c>
      <c r="I10" s="50">
        <f t="shared" si="0"/>
        <v>7.6592663879606055</v>
      </c>
      <c r="J10" s="50">
        <v>9.8536000000000001</v>
      </c>
      <c r="K10" s="50">
        <f t="shared" si="1"/>
        <v>37.74</v>
      </c>
    </row>
    <row r="11" spans="1:11" x14ac:dyDescent="0.25">
      <c r="A11" s="80"/>
      <c r="B11" s="89"/>
      <c r="C11" s="8" t="s">
        <v>129</v>
      </c>
      <c r="D11" s="8" t="s">
        <v>27</v>
      </c>
      <c r="E11" s="11">
        <v>2283.7800000000002</v>
      </c>
      <c r="F11" s="11">
        <v>45</v>
      </c>
      <c r="G11" s="9" t="s">
        <v>243</v>
      </c>
      <c r="H11" s="11">
        <v>11.39</v>
      </c>
      <c r="I11" s="50">
        <f t="shared" si="0"/>
        <v>4.9873455411642098</v>
      </c>
      <c r="J11" s="50">
        <v>9.8536000000000001</v>
      </c>
      <c r="K11" s="50">
        <f t="shared" si="1"/>
        <v>24.57</v>
      </c>
    </row>
    <row r="12" spans="1:11" x14ac:dyDescent="0.25">
      <c r="A12" s="80"/>
      <c r="B12" s="89"/>
      <c r="C12" s="8" t="s">
        <v>130</v>
      </c>
      <c r="D12" s="8" t="s">
        <v>11</v>
      </c>
      <c r="E12" s="11">
        <v>313.52999999999997</v>
      </c>
      <c r="F12" s="11">
        <v>6</v>
      </c>
      <c r="G12" s="11">
        <v>1956</v>
      </c>
      <c r="H12" s="11">
        <v>2.63</v>
      </c>
      <c r="I12" s="50">
        <f t="shared" si="0"/>
        <v>8.388351991834913</v>
      </c>
      <c r="J12" s="50">
        <v>9.8536000000000001</v>
      </c>
      <c r="K12" s="50">
        <f t="shared" si="1"/>
        <v>41.33</v>
      </c>
    </row>
    <row r="13" spans="1:11" x14ac:dyDescent="0.25">
      <c r="A13" s="80"/>
      <c r="B13" s="89"/>
      <c r="C13" s="8" t="s">
        <v>131</v>
      </c>
      <c r="D13" s="10" t="s">
        <v>83</v>
      </c>
      <c r="E13" s="11">
        <v>2033.99</v>
      </c>
      <c r="F13" s="11">
        <v>44</v>
      </c>
      <c r="G13" s="11">
        <v>1970</v>
      </c>
      <c r="H13" s="11">
        <v>9.1999999999999993</v>
      </c>
      <c r="I13" s="50">
        <f t="shared" si="0"/>
        <v>4.5231294155821802</v>
      </c>
      <c r="J13" s="50">
        <v>9.8536000000000001</v>
      </c>
      <c r="K13" s="50">
        <f t="shared" si="1"/>
        <v>22.28</v>
      </c>
    </row>
    <row r="14" spans="1:11" x14ac:dyDescent="0.25">
      <c r="A14" s="80"/>
      <c r="B14" s="89"/>
      <c r="C14" s="8" t="s">
        <v>118</v>
      </c>
      <c r="D14" s="8" t="s">
        <v>12</v>
      </c>
      <c r="E14" s="11">
        <v>1773.18</v>
      </c>
      <c r="F14" s="11">
        <v>38</v>
      </c>
      <c r="G14" s="11">
        <v>1972</v>
      </c>
      <c r="H14" s="11">
        <v>10.19</v>
      </c>
      <c r="I14" s="50">
        <f t="shared" si="0"/>
        <v>5.7467374998590097</v>
      </c>
      <c r="J14" s="50">
        <v>9.8536000000000001</v>
      </c>
      <c r="K14" s="50">
        <f t="shared" si="1"/>
        <v>28.31</v>
      </c>
    </row>
    <row r="15" spans="1:11" x14ac:dyDescent="0.25">
      <c r="A15" s="80"/>
      <c r="B15" s="89"/>
      <c r="C15" s="8" t="s">
        <v>132</v>
      </c>
      <c r="D15" s="8" t="s">
        <v>13</v>
      </c>
      <c r="E15" s="11">
        <v>681.36</v>
      </c>
      <c r="F15" s="11">
        <v>10</v>
      </c>
      <c r="G15" s="11">
        <v>1984</v>
      </c>
      <c r="H15" s="11">
        <v>5.31</v>
      </c>
      <c r="I15" s="50">
        <f t="shared" si="0"/>
        <v>7.7932370553011614</v>
      </c>
      <c r="J15" s="50">
        <v>9.8536000000000001</v>
      </c>
      <c r="K15" s="50">
        <f t="shared" si="1"/>
        <v>38.4</v>
      </c>
    </row>
    <row r="16" spans="1:11" x14ac:dyDescent="0.25">
      <c r="A16" s="80"/>
      <c r="B16" s="89"/>
      <c r="C16" s="8" t="s">
        <v>133</v>
      </c>
      <c r="D16" s="10" t="s">
        <v>21</v>
      </c>
      <c r="E16" s="11">
        <v>981.25</v>
      </c>
      <c r="F16" s="11">
        <v>19</v>
      </c>
      <c r="G16" s="11">
        <v>1984</v>
      </c>
      <c r="H16" s="11">
        <v>5.87</v>
      </c>
      <c r="I16" s="50">
        <f t="shared" si="0"/>
        <v>5.9821656050955418</v>
      </c>
      <c r="J16" s="50">
        <v>9.8536000000000001</v>
      </c>
      <c r="K16" s="50">
        <f t="shared" si="1"/>
        <v>29.47</v>
      </c>
    </row>
    <row r="17" spans="1:11" x14ac:dyDescent="0.25">
      <c r="A17" s="80"/>
      <c r="B17" s="89"/>
      <c r="C17" s="8" t="s">
        <v>134</v>
      </c>
      <c r="D17" s="10" t="s">
        <v>22</v>
      </c>
      <c r="E17" s="11">
        <v>1075.26</v>
      </c>
      <c r="F17" s="11">
        <v>20</v>
      </c>
      <c r="G17" s="11">
        <v>1984</v>
      </c>
      <c r="H17" s="11">
        <v>6.68</v>
      </c>
      <c r="I17" s="50">
        <f t="shared" si="0"/>
        <v>6.2124509420977247</v>
      </c>
      <c r="J17" s="50">
        <v>9.8536000000000001</v>
      </c>
      <c r="K17" s="50">
        <f t="shared" si="1"/>
        <v>30.61</v>
      </c>
    </row>
    <row r="18" spans="1:11" x14ac:dyDescent="0.25">
      <c r="A18" s="80"/>
      <c r="B18" s="89"/>
      <c r="C18" s="8" t="s">
        <v>135</v>
      </c>
      <c r="D18" s="10" t="s">
        <v>23</v>
      </c>
      <c r="E18" s="11">
        <v>1056.31</v>
      </c>
      <c r="F18" s="11">
        <v>20</v>
      </c>
      <c r="G18" s="11">
        <v>1984</v>
      </c>
      <c r="H18" s="11">
        <v>9.1199999999999992</v>
      </c>
      <c r="I18" s="50">
        <f t="shared" si="0"/>
        <v>8.6338290842650345</v>
      </c>
      <c r="J18" s="50">
        <v>9.8536000000000001</v>
      </c>
      <c r="K18" s="50">
        <f t="shared" si="1"/>
        <v>42.54</v>
      </c>
    </row>
    <row r="19" spans="1:11" x14ac:dyDescent="0.25">
      <c r="A19" s="80"/>
      <c r="B19" s="89"/>
      <c r="C19" s="8" t="s">
        <v>136</v>
      </c>
      <c r="D19" s="8" t="s">
        <v>14</v>
      </c>
      <c r="E19" s="11">
        <v>360.62</v>
      </c>
      <c r="F19" s="11">
        <v>8</v>
      </c>
      <c r="G19" s="11">
        <v>1966</v>
      </c>
      <c r="H19" s="11">
        <v>1.79</v>
      </c>
      <c r="I19" s="50">
        <f t="shared" si="0"/>
        <v>4.9636736731185183</v>
      </c>
      <c r="J19" s="50">
        <v>9.8536000000000001</v>
      </c>
      <c r="K19" s="50">
        <f t="shared" si="1"/>
        <v>24.46</v>
      </c>
    </row>
    <row r="20" spans="1:11" x14ac:dyDescent="0.25">
      <c r="A20" s="80"/>
      <c r="B20" s="89"/>
      <c r="C20" s="8" t="s">
        <v>137</v>
      </c>
      <c r="D20" s="8" t="s">
        <v>24</v>
      </c>
      <c r="E20" s="11">
        <v>1597.34</v>
      </c>
      <c r="F20" s="11">
        <v>31</v>
      </c>
      <c r="G20" s="11">
        <v>1980</v>
      </c>
      <c r="H20" s="11">
        <v>8.5299999999999994</v>
      </c>
      <c r="I20" s="50">
        <f t="shared" si="0"/>
        <v>5.3401279627380518</v>
      </c>
      <c r="J20" s="50">
        <v>9.8536000000000001</v>
      </c>
      <c r="K20" s="50">
        <f t="shared" si="1"/>
        <v>26.31</v>
      </c>
    </row>
    <row r="21" spans="1:11" x14ac:dyDescent="0.25">
      <c r="A21" s="80"/>
      <c r="B21" s="89"/>
      <c r="C21" s="8" t="s">
        <v>138</v>
      </c>
      <c r="D21" s="18" t="s">
        <v>24</v>
      </c>
      <c r="E21" s="17">
        <v>1516.81</v>
      </c>
      <c r="F21" s="17">
        <v>30</v>
      </c>
      <c r="G21" s="17">
        <v>1980</v>
      </c>
      <c r="H21" s="17">
        <v>8.41</v>
      </c>
      <c r="I21" s="50">
        <f t="shared" si="0"/>
        <v>5.544530956415108</v>
      </c>
      <c r="J21" s="50">
        <v>9.8536000000000001</v>
      </c>
      <c r="K21" s="50">
        <f t="shared" si="1"/>
        <v>27.32</v>
      </c>
    </row>
    <row r="22" spans="1:11" x14ac:dyDescent="0.25">
      <c r="A22" s="80"/>
      <c r="B22" s="89"/>
      <c r="C22" s="8" t="s">
        <v>139</v>
      </c>
      <c r="D22" s="8" t="s">
        <v>25</v>
      </c>
      <c r="E22" s="11">
        <v>2296.7600000000002</v>
      </c>
      <c r="F22" s="11">
        <v>45</v>
      </c>
      <c r="G22" s="11">
        <v>1980</v>
      </c>
      <c r="H22" s="11">
        <v>13.93</v>
      </c>
      <c r="I22" s="50">
        <f t="shared" si="0"/>
        <v>6.0650655706299306</v>
      </c>
      <c r="J22" s="50">
        <v>9.8536000000000001</v>
      </c>
      <c r="K22" s="50">
        <f t="shared" si="1"/>
        <v>29.88</v>
      </c>
    </row>
    <row r="23" spans="1:11" x14ac:dyDescent="0.25">
      <c r="A23" s="80"/>
      <c r="B23" s="89"/>
      <c r="C23" s="8" t="s">
        <v>140</v>
      </c>
      <c r="D23" s="8" t="s">
        <v>26</v>
      </c>
      <c r="E23" s="11">
        <v>2570.59</v>
      </c>
      <c r="F23" s="11">
        <v>50</v>
      </c>
      <c r="G23" s="11">
        <v>1975</v>
      </c>
      <c r="H23" s="11">
        <v>18.100000000000001</v>
      </c>
      <c r="I23" s="50">
        <f t="shared" si="0"/>
        <v>7.0411850975846013</v>
      </c>
      <c r="J23" s="50">
        <v>9.8536000000000001</v>
      </c>
      <c r="K23" s="50">
        <f t="shared" si="1"/>
        <v>34.69</v>
      </c>
    </row>
    <row r="24" spans="1:11" x14ac:dyDescent="0.25">
      <c r="A24" s="80"/>
      <c r="B24" s="89"/>
      <c r="C24" s="8" t="s">
        <v>102</v>
      </c>
      <c r="D24" s="10" t="s">
        <v>55</v>
      </c>
      <c r="E24" s="11">
        <v>513.42999999999995</v>
      </c>
      <c r="F24" s="11">
        <v>9</v>
      </c>
      <c r="G24" s="11">
        <v>1990</v>
      </c>
      <c r="H24" s="11">
        <v>2.39</v>
      </c>
      <c r="I24" s="50">
        <f t="shared" si="0"/>
        <v>4.6549675710418175</v>
      </c>
      <c r="J24" s="50">
        <v>9.8536000000000001</v>
      </c>
      <c r="K24" s="50">
        <f t="shared" si="1"/>
        <v>22.93</v>
      </c>
    </row>
    <row r="25" spans="1:11" x14ac:dyDescent="0.25">
      <c r="A25" s="80"/>
      <c r="B25" s="89"/>
      <c r="C25" s="8" t="s">
        <v>235</v>
      </c>
      <c r="D25" s="10" t="s">
        <v>67</v>
      </c>
      <c r="E25" s="11">
        <v>827.36</v>
      </c>
      <c r="F25" s="11">
        <v>17</v>
      </c>
      <c r="G25" s="11">
        <v>1972</v>
      </c>
      <c r="H25" s="11">
        <v>7.25</v>
      </c>
      <c r="I25" s="50">
        <f t="shared" si="0"/>
        <v>8.7628118352349631</v>
      </c>
      <c r="J25" s="50">
        <v>9.8536000000000001</v>
      </c>
      <c r="K25" s="50">
        <f t="shared" si="1"/>
        <v>43.17</v>
      </c>
    </row>
    <row r="26" spans="1:11" x14ac:dyDescent="0.25">
      <c r="A26" s="80"/>
      <c r="B26" s="89"/>
      <c r="C26" s="8" t="s">
        <v>106</v>
      </c>
      <c r="D26" s="10" t="s">
        <v>67</v>
      </c>
      <c r="E26" s="11">
        <v>899.46</v>
      </c>
      <c r="F26" s="11">
        <v>19</v>
      </c>
      <c r="G26" s="11">
        <v>1972</v>
      </c>
      <c r="H26" s="11">
        <v>5.15</v>
      </c>
      <c r="I26" s="50">
        <f t="shared" si="0"/>
        <v>5.7256576167922981</v>
      </c>
      <c r="J26" s="50">
        <v>9.8536000000000001</v>
      </c>
      <c r="K26" s="50">
        <f t="shared" si="1"/>
        <v>28.21</v>
      </c>
    </row>
    <row r="27" spans="1:11" x14ac:dyDescent="0.25">
      <c r="A27" s="80"/>
      <c r="B27" s="89"/>
      <c r="C27" s="8" t="s">
        <v>236</v>
      </c>
      <c r="D27" s="10" t="s">
        <v>67</v>
      </c>
      <c r="E27" s="11">
        <v>948.51</v>
      </c>
      <c r="F27" s="11">
        <v>20</v>
      </c>
      <c r="G27" s="11">
        <v>1972</v>
      </c>
      <c r="H27" s="11">
        <v>6.54</v>
      </c>
      <c r="I27" s="50">
        <f t="shared" si="0"/>
        <v>6.8950248284150932</v>
      </c>
      <c r="J27" s="50">
        <v>9.8536000000000001</v>
      </c>
      <c r="K27" s="50">
        <f t="shared" si="1"/>
        <v>33.97</v>
      </c>
    </row>
    <row r="28" spans="1:11" x14ac:dyDescent="0.25">
      <c r="A28" s="80"/>
      <c r="B28" s="89"/>
      <c r="C28" s="8"/>
      <c r="D28" s="10"/>
      <c r="E28" s="11"/>
      <c r="F28" s="11"/>
      <c r="G28" s="11"/>
      <c r="H28" s="11"/>
      <c r="I28" s="50"/>
      <c r="J28" s="50"/>
      <c r="K28" s="50"/>
    </row>
    <row r="29" spans="1:11" x14ac:dyDescent="0.25">
      <c r="A29" s="80"/>
      <c r="B29" s="89"/>
      <c r="C29" s="98"/>
      <c r="D29" s="99"/>
      <c r="E29" s="99"/>
      <c r="F29" s="99"/>
      <c r="G29" s="99"/>
      <c r="H29" s="99"/>
      <c r="I29" s="35" t="s">
        <v>10</v>
      </c>
      <c r="J29" s="35" t="s">
        <v>10</v>
      </c>
      <c r="K29" s="35" t="s">
        <v>10</v>
      </c>
    </row>
    <row r="30" spans="1:11" x14ac:dyDescent="0.25">
      <c r="A30" s="80"/>
      <c r="B30" s="89"/>
      <c r="C30" s="100"/>
      <c r="D30" s="101"/>
      <c r="E30" s="101"/>
      <c r="F30" s="101"/>
      <c r="G30" s="101"/>
      <c r="H30" s="101"/>
      <c r="I30" s="36">
        <f>AVERAGE(I5:I24)</f>
        <v>6.3777088390882657</v>
      </c>
      <c r="J30" s="36">
        <f>AVERAGE(J5:J24)</f>
        <v>9.8536000000000001</v>
      </c>
      <c r="K30" s="36">
        <f>AVERAGE(K5:K24)</f>
        <v>31.422499999999996</v>
      </c>
    </row>
    <row r="31" spans="1:11" x14ac:dyDescent="0.25">
      <c r="A31" s="80"/>
      <c r="B31" s="89"/>
      <c r="C31" s="102"/>
      <c r="D31" s="103"/>
      <c r="E31" s="103"/>
      <c r="F31" s="103"/>
      <c r="G31" s="103"/>
      <c r="H31" s="103"/>
      <c r="I31" s="37"/>
      <c r="J31" s="37"/>
      <c r="K31" s="37"/>
    </row>
    <row r="32" spans="1:11" x14ac:dyDescent="0.25">
      <c r="A32" s="80"/>
      <c r="B32" s="61" t="s">
        <v>209</v>
      </c>
      <c r="C32" s="47">
        <v>24</v>
      </c>
      <c r="D32" s="21" t="s">
        <v>28</v>
      </c>
      <c r="E32" s="20">
        <v>1575.91</v>
      </c>
      <c r="F32" s="20">
        <v>30</v>
      </c>
      <c r="G32" s="20">
        <v>1989</v>
      </c>
      <c r="H32" s="52">
        <v>17.11</v>
      </c>
      <c r="I32" s="51">
        <f>H32/E32*1000</f>
        <v>10.857219003623303</v>
      </c>
      <c r="J32" s="51">
        <v>9.8536000000000001</v>
      </c>
      <c r="K32" s="48">
        <f>ROUND(I32*J32*50/100,2)</f>
        <v>53.49</v>
      </c>
    </row>
    <row r="33" spans="1:11" x14ac:dyDescent="0.25">
      <c r="A33" s="80"/>
      <c r="B33" s="61"/>
      <c r="C33" s="47">
        <f>SUM(C32+1)</f>
        <v>25</v>
      </c>
      <c r="D33" s="1" t="s">
        <v>29</v>
      </c>
      <c r="E33" s="2">
        <v>1032.3699999999999</v>
      </c>
      <c r="F33" s="2">
        <v>20</v>
      </c>
      <c r="G33" s="2">
        <v>1987</v>
      </c>
      <c r="H33" s="51">
        <v>8.31</v>
      </c>
      <c r="I33" s="51">
        <f t="shared" ref="I33:I88" si="2">H33/E33*1000</f>
        <v>8.049439638889158</v>
      </c>
      <c r="J33" s="51">
        <v>9.8536000000000001</v>
      </c>
      <c r="K33" s="48">
        <f t="shared" ref="K33:K88" si="3">ROUND(I33*J33*50/100,2)</f>
        <v>39.659999999999997</v>
      </c>
    </row>
    <row r="34" spans="1:11" x14ac:dyDescent="0.25">
      <c r="A34" s="80"/>
      <c r="B34" s="61"/>
      <c r="C34" s="47">
        <f t="shared" ref="C34:C88" si="4">SUM(C33+1)</f>
        <v>26</v>
      </c>
      <c r="D34" s="1" t="s">
        <v>223</v>
      </c>
      <c r="E34" s="2">
        <v>1593.23</v>
      </c>
      <c r="F34" s="2">
        <v>30</v>
      </c>
      <c r="G34" s="2">
        <v>1989</v>
      </c>
      <c r="H34" s="51">
        <v>12.647</v>
      </c>
      <c r="I34" s="51">
        <f t="shared" si="2"/>
        <v>7.9379625038443917</v>
      </c>
      <c r="J34" s="51">
        <v>9.8536000000000001</v>
      </c>
      <c r="K34" s="48">
        <f t="shared" si="3"/>
        <v>39.11</v>
      </c>
    </row>
    <row r="35" spans="1:11" x14ac:dyDescent="0.25">
      <c r="A35" s="80"/>
      <c r="B35" s="61"/>
      <c r="C35" s="47">
        <f t="shared" si="4"/>
        <v>27</v>
      </c>
      <c r="D35" s="1" t="s">
        <v>30</v>
      </c>
      <c r="E35" s="2">
        <v>1210.54</v>
      </c>
      <c r="F35" s="2">
        <v>23</v>
      </c>
      <c r="G35" s="2">
        <v>1991</v>
      </c>
      <c r="H35" s="51">
        <v>12.19</v>
      </c>
      <c r="I35" s="51">
        <f t="shared" si="2"/>
        <v>10.069886166504205</v>
      </c>
      <c r="J35" s="51">
        <v>9.8536000000000001</v>
      </c>
      <c r="K35" s="48">
        <f t="shared" si="3"/>
        <v>49.61</v>
      </c>
    </row>
    <row r="36" spans="1:11" x14ac:dyDescent="0.25">
      <c r="A36" s="80"/>
      <c r="B36" s="61"/>
      <c r="C36" s="47">
        <f t="shared" si="4"/>
        <v>28</v>
      </c>
      <c r="D36" s="1" t="s">
        <v>31</v>
      </c>
      <c r="E36" s="2">
        <v>1053.6300000000001</v>
      </c>
      <c r="F36" s="2">
        <v>20</v>
      </c>
      <c r="G36" s="2">
        <v>1985</v>
      </c>
      <c r="H36" s="51">
        <v>7.85</v>
      </c>
      <c r="I36" s="51">
        <f t="shared" si="2"/>
        <v>7.4504332640490487</v>
      </c>
      <c r="J36" s="51">
        <v>9.8536000000000001</v>
      </c>
      <c r="K36" s="48">
        <f t="shared" si="3"/>
        <v>36.71</v>
      </c>
    </row>
    <row r="37" spans="1:11" x14ac:dyDescent="0.25">
      <c r="A37" s="80"/>
      <c r="B37" s="61"/>
      <c r="C37" s="47">
        <f t="shared" si="4"/>
        <v>29</v>
      </c>
      <c r="D37" s="1" t="s">
        <v>85</v>
      </c>
      <c r="E37" s="2">
        <v>2478.85</v>
      </c>
      <c r="F37" s="2">
        <v>49</v>
      </c>
      <c r="G37" s="2">
        <v>1974</v>
      </c>
      <c r="H37" s="51">
        <v>19.64</v>
      </c>
      <c r="I37" s="51">
        <f t="shared" si="2"/>
        <v>7.9230288238497701</v>
      </c>
      <c r="J37" s="51">
        <v>9.8536000000000001</v>
      </c>
      <c r="K37" s="48">
        <f t="shared" si="3"/>
        <v>39.04</v>
      </c>
    </row>
    <row r="38" spans="1:11" x14ac:dyDescent="0.25">
      <c r="A38" s="80"/>
      <c r="B38" s="61"/>
      <c r="C38" s="47">
        <f t="shared" si="4"/>
        <v>30</v>
      </c>
      <c r="D38" s="1" t="s">
        <v>32</v>
      </c>
      <c r="E38" s="2">
        <v>105.74</v>
      </c>
      <c r="F38" s="2">
        <v>4</v>
      </c>
      <c r="G38" s="2">
        <v>1970</v>
      </c>
      <c r="H38" s="51">
        <v>1.01</v>
      </c>
      <c r="I38" s="51">
        <f t="shared" si="2"/>
        <v>9.5517306601097047</v>
      </c>
      <c r="J38" s="51">
        <v>9.8536000000000001</v>
      </c>
      <c r="K38" s="48">
        <f t="shared" si="3"/>
        <v>47.06</v>
      </c>
    </row>
    <row r="39" spans="1:11" x14ac:dyDescent="0.25">
      <c r="A39" s="80"/>
      <c r="B39" s="61"/>
      <c r="C39" s="47">
        <f t="shared" si="4"/>
        <v>31</v>
      </c>
      <c r="D39" s="1" t="s">
        <v>33</v>
      </c>
      <c r="E39" s="2">
        <v>1138.44</v>
      </c>
      <c r="F39" s="2">
        <v>23</v>
      </c>
      <c r="G39" s="2">
        <v>1991</v>
      </c>
      <c r="H39" s="51">
        <v>11.7</v>
      </c>
      <c r="I39" s="51">
        <f t="shared" si="2"/>
        <v>10.277221460946556</v>
      </c>
      <c r="J39" s="51">
        <v>9.8536000000000001</v>
      </c>
      <c r="K39" s="48">
        <f t="shared" si="3"/>
        <v>50.63</v>
      </c>
    </row>
    <row r="40" spans="1:11" x14ac:dyDescent="0.25">
      <c r="A40" s="80"/>
      <c r="B40" s="61"/>
      <c r="C40" s="47">
        <f t="shared" si="4"/>
        <v>32</v>
      </c>
      <c r="D40" s="1" t="s">
        <v>34</v>
      </c>
      <c r="E40" s="2">
        <v>1032.8900000000001</v>
      </c>
      <c r="F40" s="2">
        <v>20</v>
      </c>
      <c r="G40" s="2">
        <v>1975</v>
      </c>
      <c r="H40" s="51">
        <v>9.3699999999999992</v>
      </c>
      <c r="I40" s="51">
        <f t="shared" si="2"/>
        <v>9.0716339590856716</v>
      </c>
      <c r="J40" s="51">
        <v>9.8536000000000001</v>
      </c>
      <c r="K40" s="48">
        <f t="shared" si="3"/>
        <v>44.69</v>
      </c>
    </row>
    <row r="41" spans="1:11" x14ac:dyDescent="0.25">
      <c r="A41" s="80"/>
      <c r="B41" s="61"/>
      <c r="C41" s="47">
        <f t="shared" si="4"/>
        <v>33</v>
      </c>
      <c r="D41" s="1" t="s">
        <v>35</v>
      </c>
      <c r="E41" s="2">
        <v>1601.08</v>
      </c>
      <c r="F41" s="2">
        <v>31</v>
      </c>
      <c r="G41" s="2">
        <v>1989</v>
      </c>
      <c r="H41" s="51">
        <v>14.33</v>
      </c>
      <c r="I41" s="51">
        <f t="shared" si="2"/>
        <v>8.9502086091887971</v>
      </c>
      <c r="J41" s="51">
        <v>9.8536000000000001</v>
      </c>
      <c r="K41" s="48">
        <f t="shared" si="3"/>
        <v>44.1</v>
      </c>
    </row>
    <row r="42" spans="1:11" x14ac:dyDescent="0.25">
      <c r="A42" s="80"/>
      <c r="B42" s="61"/>
      <c r="C42" s="47">
        <f t="shared" si="4"/>
        <v>34</v>
      </c>
      <c r="D42" s="1" t="s">
        <v>84</v>
      </c>
      <c r="E42" s="2">
        <v>956.36</v>
      </c>
      <c r="F42" s="2">
        <v>23</v>
      </c>
      <c r="G42" s="2">
        <v>1964</v>
      </c>
      <c r="H42" s="51">
        <v>12.74</v>
      </c>
      <c r="I42" s="51">
        <f t="shared" si="2"/>
        <v>13.32134342716132</v>
      </c>
      <c r="J42" s="51">
        <v>9.8536000000000001</v>
      </c>
      <c r="K42" s="48">
        <f t="shared" si="3"/>
        <v>65.63</v>
      </c>
    </row>
    <row r="43" spans="1:11" x14ac:dyDescent="0.25">
      <c r="A43" s="80"/>
      <c r="B43" s="61"/>
      <c r="C43" s="47">
        <f t="shared" si="4"/>
        <v>35</v>
      </c>
      <c r="D43" s="1" t="s">
        <v>36</v>
      </c>
      <c r="E43" s="2">
        <v>1599.16</v>
      </c>
      <c r="F43" s="2">
        <v>30</v>
      </c>
      <c r="G43" s="2">
        <v>1989</v>
      </c>
      <c r="H43" s="51">
        <v>15.06</v>
      </c>
      <c r="I43" s="51">
        <f t="shared" si="2"/>
        <v>9.417444158183045</v>
      </c>
      <c r="J43" s="51">
        <v>9.8536000000000001</v>
      </c>
      <c r="K43" s="48">
        <f t="shared" si="3"/>
        <v>46.4</v>
      </c>
    </row>
    <row r="44" spans="1:11" x14ac:dyDescent="0.25">
      <c r="A44" s="80"/>
      <c r="B44" s="61"/>
      <c r="C44" s="47">
        <f t="shared" si="4"/>
        <v>36</v>
      </c>
      <c r="D44" s="1" t="s">
        <v>37</v>
      </c>
      <c r="E44" s="2">
        <v>1605.29</v>
      </c>
      <c r="F44" s="2">
        <v>30</v>
      </c>
      <c r="G44" s="2">
        <v>1989</v>
      </c>
      <c r="H44" s="51">
        <v>11.02</v>
      </c>
      <c r="I44" s="51">
        <f t="shared" si="2"/>
        <v>6.8648032442736202</v>
      </c>
      <c r="J44" s="51">
        <v>9.8536000000000001</v>
      </c>
      <c r="K44" s="48">
        <f t="shared" si="3"/>
        <v>33.82</v>
      </c>
    </row>
    <row r="45" spans="1:11" x14ac:dyDescent="0.25">
      <c r="A45" s="80"/>
      <c r="B45" s="61"/>
      <c r="C45" s="47">
        <f t="shared" si="4"/>
        <v>37</v>
      </c>
      <c r="D45" s="1" t="s">
        <v>38</v>
      </c>
      <c r="E45" s="2">
        <v>1596.54</v>
      </c>
      <c r="F45" s="2">
        <v>30</v>
      </c>
      <c r="G45" s="2">
        <v>1993</v>
      </c>
      <c r="H45" s="51">
        <v>16.32</v>
      </c>
      <c r="I45" s="51">
        <f t="shared" si="2"/>
        <v>10.222105302717127</v>
      </c>
      <c r="J45" s="51">
        <v>9.8536000000000001</v>
      </c>
      <c r="K45" s="48">
        <f t="shared" si="3"/>
        <v>50.36</v>
      </c>
    </row>
    <row r="46" spans="1:11" x14ac:dyDescent="0.25">
      <c r="A46" s="80"/>
      <c r="B46" s="61"/>
      <c r="C46" s="47">
        <f t="shared" si="4"/>
        <v>38</v>
      </c>
      <c r="D46" s="1" t="s">
        <v>44</v>
      </c>
      <c r="E46" s="2">
        <v>1614.93</v>
      </c>
      <c r="F46" s="2">
        <v>30</v>
      </c>
      <c r="G46" s="2">
        <v>1993</v>
      </c>
      <c r="H46" s="51">
        <v>12.71</v>
      </c>
      <c r="I46" s="51">
        <f t="shared" si="2"/>
        <v>7.8703101682425869</v>
      </c>
      <c r="J46" s="51">
        <v>9.8536000000000001</v>
      </c>
      <c r="K46" s="48">
        <f t="shared" si="3"/>
        <v>38.78</v>
      </c>
    </row>
    <row r="47" spans="1:11" x14ac:dyDescent="0.25">
      <c r="A47" s="80"/>
      <c r="B47" s="61"/>
      <c r="C47" s="47">
        <f t="shared" si="4"/>
        <v>39</v>
      </c>
      <c r="D47" s="1" t="s">
        <v>222</v>
      </c>
      <c r="E47" s="2">
        <v>1614.98</v>
      </c>
      <c r="F47" s="2">
        <v>25</v>
      </c>
      <c r="G47" s="2"/>
      <c r="H47" s="51">
        <v>12.429</v>
      </c>
      <c r="I47" s="51">
        <f t="shared" si="2"/>
        <v>7.6960705395732454</v>
      </c>
      <c r="J47" s="51">
        <v>9.8536000000000001</v>
      </c>
      <c r="K47" s="48">
        <f t="shared" si="3"/>
        <v>37.92</v>
      </c>
    </row>
    <row r="48" spans="1:11" x14ac:dyDescent="0.25">
      <c r="A48" s="80"/>
      <c r="B48" s="61"/>
      <c r="C48" s="47">
        <f t="shared" si="4"/>
        <v>40</v>
      </c>
      <c r="D48" s="1" t="s">
        <v>39</v>
      </c>
      <c r="E48" s="2">
        <v>1521.2</v>
      </c>
      <c r="F48" s="2">
        <v>29</v>
      </c>
      <c r="G48" s="2">
        <v>1982</v>
      </c>
      <c r="H48" s="51">
        <v>13.45</v>
      </c>
      <c r="I48" s="51">
        <f t="shared" si="2"/>
        <v>8.8417039179595047</v>
      </c>
      <c r="J48" s="51">
        <v>9.8536000000000001</v>
      </c>
      <c r="K48" s="48">
        <f t="shared" si="3"/>
        <v>43.56</v>
      </c>
    </row>
    <row r="49" spans="1:11" x14ac:dyDescent="0.25">
      <c r="A49" s="80"/>
      <c r="B49" s="61"/>
      <c r="C49" s="47">
        <f t="shared" si="4"/>
        <v>41</v>
      </c>
      <c r="D49" s="1" t="s">
        <v>39</v>
      </c>
      <c r="E49" s="2">
        <v>1604.48</v>
      </c>
      <c r="F49" s="2">
        <v>30</v>
      </c>
      <c r="G49" s="2">
        <v>1982</v>
      </c>
      <c r="H49" s="51">
        <v>15.87</v>
      </c>
      <c r="I49" s="51">
        <f t="shared" si="2"/>
        <v>9.8910550458715587</v>
      </c>
      <c r="J49" s="51">
        <v>9.8536000000000001</v>
      </c>
      <c r="K49" s="48">
        <f t="shared" si="3"/>
        <v>48.73</v>
      </c>
    </row>
    <row r="50" spans="1:11" x14ac:dyDescent="0.25">
      <c r="A50" s="80"/>
      <c r="B50" s="61"/>
      <c r="C50" s="47">
        <f t="shared" si="4"/>
        <v>42</v>
      </c>
      <c r="D50" s="1" t="s">
        <v>40</v>
      </c>
      <c r="E50" s="2">
        <v>1084.2</v>
      </c>
      <c r="F50" s="2">
        <v>20</v>
      </c>
      <c r="G50" s="2">
        <v>1991</v>
      </c>
      <c r="H50" s="51">
        <v>10.3</v>
      </c>
      <c r="I50" s="51">
        <f t="shared" si="2"/>
        <v>9.5000922339051836</v>
      </c>
      <c r="J50" s="51">
        <v>9.8536000000000001</v>
      </c>
      <c r="K50" s="48">
        <f t="shared" si="3"/>
        <v>46.81</v>
      </c>
    </row>
    <row r="51" spans="1:11" x14ac:dyDescent="0.25">
      <c r="A51" s="80"/>
      <c r="B51" s="61"/>
      <c r="C51" s="47">
        <f t="shared" si="4"/>
        <v>43</v>
      </c>
      <c r="D51" s="1" t="s">
        <v>41</v>
      </c>
      <c r="E51" s="2">
        <v>1566.24</v>
      </c>
      <c r="F51" s="2">
        <v>30</v>
      </c>
      <c r="G51" s="2">
        <v>1992</v>
      </c>
      <c r="H51" s="51">
        <v>12.71</v>
      </c>
      <c r="I51" s="51">
        <f t="shared" si="2"/>
        <v>8.1149759934620498</v>
      </c>
      <c r="J51" s="51">
        <v>9.8536000000000001</v>
      </c>
      <c r="K51" s="48">
        <f t="shared" si="3"/>
        <v>39.979999999999997</v>
      </c>
    </row>
    <row r="52" spans="1:11" x14ac:dyDescent="0.25">
      <c r="A52" s="80"/>
      <c r="B52" s="61"/>
      <c r="C52" s="47">
        <f t="shared" si="4"/>
        <v>44</v>
      </c>
      <c r="D52" s="1" t="s">
        <v>42</v>
      </c>
      <c r="E52" s="2">
        <v>1052.24</v>
      </c>
      <c r="F52" s="2">
        <v>20</v>
      </c>
      <c r="G52" s="2">
        <v>1984</v>
      </c>
      <c r="H52" s="51">
        <v>7.07</v>
      </c>
      <c r="I52" s="51">
        <f t="shared" si="2"/>
        <v>6.7189994678020231</v>
      </c>
      <c r="J52" s="51">
        <v>9.8536000000000001</v>
      </c>
      <c r="K52" s="48">
        <f t="shared" si="3"/>
        <v>33.1</v>
      </c>
    </row>
    <row r="53" spans="1:11" x14ac:dyDescent="0.25">
      <c r="A53" s="80"/>
      <c r="B53" s="61"/>
      <c r="C53" s="47">
        <f t="shared" si="4"/>
        <v>45</v>
      </c>
      <c r="D53" s="1" t="s">
        <v>43</v>
      </c>
      <c r="E53" s="2">
        <v>1796.48</v>
      </c>
      <c r="F53" s="2">
        <v>32</v>
      </c>
      <c r="G53" s="2">
        <v>1980</v>
      </c>
      <c r="H53" s="51">
        <v>12.58</v>
      </c>
      <c r="I53" s="51">
        <f t="shared" si="2"/>
        <v>7.0025828286426792</v>
      </c>
      <c r="J53" s="51">
        <v>9.8536000000000001</v>
      </c>
      <c r="K53" s="48">
        <f t="shared" si="3"/>
        <v>34.5</v>
      </c>
    </row>
    <row r="54" spans="1:11" x14ac:dyDescent="0.25">
      <c r="A54" s="80"/>
      <c r="B54" s="61"/>
      <c r="C54" s="47">
        <f t="shared" si="4"/>
        <v>46</v>
      </c>
      <c r="D54" s="1" t="s">
        <v>225</v>
      </c>
      <c r="E54" s="2">
        <v>2258.5500000000002</v>
      </c>
      <c r="F54" s="2">
        <v>40</v>
      </c>
      <c r="G54" s="2"/>
      <c r="H54" s="51">
        <v>18.337</v>
      </c>
      <c r="I54" s="51">
        <f t="shared" si="2"/>
        <v>8.1189258595116325</v>
      </c>
      <c r="J54" s="51">
        <v>9.8536000000000001</v>
      </c>
      <c r="K54" s="48">
        <f t="shared" si="3"/>
        <v>40</v>
      </c>
    </row>
    <row r="55" spans="1:11" x14ac:dyDescent="0.25">
      <c r="A55" s="80"/>
      <c r="B55" s="61"/>
      <c r="C55" s="47">
        <f t="shared" si="4"/>
        <v>47</v>
      </c>
      <c r="D55" s="1" t="s">
        <v>45</v>
      </c>
      <c r="E55" s="2">
        <v>828.98</v>
      </c>
      <c r="F55" s="2">
        <v>15</v>
      </c>
      <c r="G55" s="2">
        <v>1984</v>
      </c>
      <c r="H55" s="51">
        <v>4.8600000000000003</v>
      </c>
      <c r="I55" s="51">
        <f t="shared" si="2"/>
        <v>5.8626263601051898</v>
      </c>
      <c r="J55" s="51">
        <v>9.8536000000000001</v>
      </c>
      <c r="K55" s="48">
        <f t="shared" si="3"/>
        <v>28.88</v>
      </c>
    </row>
    <row r="56" spans="1:11" x14ac:dyDescent="0.25">
      <c r="A56" s="80"/>
      <c r="B56" s="61"/>
      <c r="C56" s="47">
        <f t="shared" si="4"/>
        <v>48</v>
      </c>
      <c r="D56" s="1" t="s">
        <v>46</v>
      </c>
      <c r="E56" s="2">
        <v>826.05</v>
      </c>
      <c r="F56" s="2">
        <v>16</v>
      </c>
      <c r="G56" s="2">
        <v>1984</v>
      </c>
      <c r="H56" s="51">
        <v>4.93</v>
      </c>
      <c r="I56" s="51">
        <f t="shared" si="2"/>
        <v>5.9681617335512378</v>
      </c>
      <c r="J56" s="51">
        <v>9.8536000000000001</v>
      </c>
      <c r="K56" s="48">
        <f t="shared" si="3"/>
        <v>29.4</v>
      </c>
    </row>
    <row r="57" spans="1:11" x14ac:dyDescent="0.25">
      <c r="A57" s="80"/>
      <c r="B57" s="61"/>
      <c r="C57" s="47">
        <f t="shared" si="4"/>
        <v>49</v>
      </c>
      <c r="D57" s="1" t="s">
        <v>47</v>
      </c>
      <c r="E57" s="2">
        <v>410.45</v>
      </c>
      <c r="F57" s="2">
        <v>9</v>
      </c>
      <c r="G57" s="2">
        <v>1964</v>
      </c>
      <c r="H57" s="51">
        <v>5.88</v>
      </c>
      <c r="I57" s="51">
        <f t="shared" si="2"/>
        <v>14.325740041417955</v>
      </c>
      <c r="J57" s="51">
        <v>9.8536000000000001</v>
      </c>
      <c r="K57" s="48">
        <f t="shared" si="3"/>
        <v>70.58</v>
      </c>
    </row>
    <row r="58" spans="1:11" x14ac:dyDescent="0.25">
      <c r="A58" s="80"/>
      <c r="B58" s="61"/>
      <c r="C58" s="47">
        <f t="shared" si="4"/>
        <v>50</v>
      </c>
      <c r="D58" s="1" t="s">
        <v>48</v>
      </c>
      <c r="E58" s="2">
        <v>344.76</v>
      </c>
      <c r="F58" s="2">
        <v>7</v>
      </c>
      <c r="G58" s="2">
        <v>1986</v>
      </c>
      <c r="H58" s="51">
        <v>4.3499999999999996</v>
      </c>
      <c r="I58" s="51">
        <f t="shared" si="2"/>
        <v>12.617473024712844</v>
      </c>
      <c r="J58" s="51">
        <v>9.8536000000000001</v>
      </c>
      <c r="K58" s="48">
        <f t="shared" si="3"/>
        <v>62.16</v>
      </c>
    </row>
    <row r="59" spans="1:11" x14ac:dyDescent="0.25">
      <c r="A59" s="80"/>
      <c r="B59" s="61"/>
      <c r="C59" s="47">
        <f t="shared" si="4"/>
        <v>51</v>
      </c>
      <c r="D59" s="1" t="s">
        <v>49</v>
      </c>
      <c r="E59" s="2">
        <v>428.7</v>
      </c>
      <c r="F59" s="2">
        <v>9</v>
      </c>
      <c r="G59" s="2">
        <v>1964</v>
      </c>
      <c r="H59" s="51">
        <v>5.61</v>
      </c>
      <c r="I59" s="51">
        <f t="shared" si="2"/>
        <v>13.086074177746676</v>
      </c>
      <c r="J59" s="51">
        <v>9.8536000000000001</v>
      </c>
      <c r="K59" s="48">
        <f t="shared" si="3"/>
        <v>64.47</v>
      </c>
    </row>
    <row r="60" spans="1:11" x14ac:dyDescent="0.25">
      <c r="A60" s="80"/>
      <c r="B60" s="61"/>
      <c r="C60" s="47">
        <f t="shared" si="4"/>
        <v>52</v>
      </c>
      <c r="D60" s="1" t="s">
        <v>50</v>
      </c>
      <c r="E60" s="2">
        <v>408.78</v>
      </c>
      <c r="F60" s="2">
        <v>8</v>
      </c>
      <c r="G60" s="2">
        <v>1964</v>
      </c>
      <c r="H60" s="51">
        <v>5.73</v>
      </c>
      <c r="I60" s="51">
        <f t="shared" si="2"/>
        <v>14.01731982973727</v>
      </c>
      <c r="J60" s="51">
        <v>9.8536000000000001</v>
      </c>
      <c r="K60" s="48">
        <f t="shared" si="3"/>
        <v>69.06</v>
      </c>
    </row>
    <row r="61" spans="1:11" x14ac:dyDescent="0.25">
      <c r="A61" s="80"/>
      <c r="B61" s="61"/>
      <c r="C61" s="47">
        <f t="shared" si="4"/>
        <v>53</v>
      </c>
      <c r="D61" s="1" t="s">
        <v>51</v>
      </c>
      <c r="E61" s="2">
        <v>408.57</v>
      </c>
      <c r="F61" s="2">
        <v>8</v>
      </c>
      <c r="G61" s="2">
        <v>1986</v>
      </c>
      <c r="H61" s="51">
        <v>5.54</v>
      </c>
      <c r="I61" s="51">
        <f t="shared" si="2"/>
        <v>13.559487970237658</v>
      </c>
      <c r="J61" s="51">
        <v>9.8536000000000001</v>
      </c>
      <c r="K61" s="48">
        <f t="shared" si="3"/>
        <v>66.8</v>
      </c>
    </row>
    <row r="62" spans="1:11" x14ac:dyDescent="0.25">
      <c r="A62" s="80"/>
      <c r="B62" s="61"/>
      <c r="C62" s="47">
        <f t="shared" si="4"/>
        <v>54</v>
      </c>
      <c r="D62" s="1" t="s">
        <v>52</v>
      </c>
      <c r="E62" s="2">
        <v>180.67</v>
      </c>
      <c r="F62" s="2">
        <v>3</v>
      </c>
      <c r="G62" s="2">
        <v>1991</v>
      </c>
      <c r="H62" s="51">
        <v>2.91</v>
      </c>
      <c r="I62" s="51">
        <f t="shared" si="2"/>
        <v>16.106713898267564</v>
      </c>
      <c r="J62" s="51">
        <v>9.8536000000000001</v>
      </c>
      <c r="K62" s="48">
        <f t="shared" si="3"/>
        <v>79.349999999999994</v>
      </c>
    </row>
    <row r="63" spans="1:11" x14ac:dyDescent="0.25">
      <c r="A63" s="80"/>
      <c r="B63" s="61"/>
      <c r="C63" s="47">
        <f t="shared" si="4"/>
        <v>55</v>
      </c>
      <c r="D63" s="1" t="s">
        <v>53</v>
      </c>
      <c r="E63" s="2">
        <v>314.48</v>
      </c>
      <c r="F63" s="2">
        <v>3</v>
      </c>
      <c r="G63" s="2">
        <v>1956</v>
      </c>
      <c r="H63" s="51">
        <v>5.09</v>
      </c>
      <c r="I63" s="51">
        <f t="shared" si="2"/>
        <v>16.185448995166624</v>
      </c>
      <c r="J63" s="51">
        <v>9.8536000000000001</v>
      </c>
      <c r="K63" s="48">
        <f t="shared" si="3"/>
        <v>79.739999999999995</v>
      </c>
    </row>
    <row r="64" spans="1:11" x14ac:dyDescent="0.25">
      <c r="A64" s="80"/>
      <c r="B64" s="61"/>
      <c r="C64" s="47">
        <f t="shared" si="4"/>
        <v>56</v>
      </c>
      <c r="D64" s="1" t="s">
        <v>54</v>
      </c>
      <c r="E64" s="2">
        <v>1605.58</v>
      </c>
      <c r="F64" s="2">
        <v>30</v>
      </c>
      <c r="G64" s="2">
        <v>1991</v>
      </c>
      <c r="H64" s="51">
        <v>17.8</v>
      </c>
      <c r="I64" s="51">
        <f t="shared" si="2"/>
        <v>11.086336401798729</v>
      </c>
      <c r="J64" s="51">
        <v>9.8536000000000001</v>
      </c>
      <c r="K64" s="48">
        <f t="shared" si="3"/>
        <v>54.62</v>
      </c>
    </row>
    <row r="65" spans="1:11" x14ac:dyDescent="0.25">
      <c r="A65" s="80"/>
      <c r="B65" s="61"/>
      <c r="C65" s="47">
        <f t="shared" si="4"/>
        <v>57</v>
      </c>
      <c r="D65" s="1" t="s">
        <v>56</v>
      </c>
      <c r="E65" s="2">
        <v>520.64</v>
      </c>
      <c r="F65" s="2">
        <v>9</v>
      </c>
      <c r="G65" s="2">
        <v>1991</v>
      </c>
      <c r="H65" s="51">
        <v>3.15</v>
      </c>
      <c r="I65" s="51">
        <f t="shared" si="2"/>
        <v>6.0502458512599882</v>
      </c>
      <c r="J65" s="51">
        <v>9.8536000000000001</v>
      </c>
      <c r="K65" s="48">
        <f t="shared" si="3"/>
        <v>29.81</v>
      </c>
    </row>
    <row r="66" spans="1:11" x14ac:dyDescent="0.25">
      <c r="A66" s="80"/>
      <c r="B66" s="61"/>
      <c r="C66" s="47">
        <f t="shared" si="4"/>
        <v>58</v>
      </c>
      <c r="D66" s="1" t="s">
        <v>57</v>
      </c>
      <c r="E66" s="2">
        <v>1829.87</v>
      </c>
      <c r="F66" s="2">
        <v>32</v>
      </c>
      <c r="G66" s="2">
        <v>1986</v>
      </c>
      <c r="H66" s="51">
        <v>18.12</v>
      </c>
      <c r="I66" s="51">
        <f t="shared" si="2"/>
        <v>9.9023427893784799</v>
      </c>
      <c r="J66" s="51">
        <v>9.8536000000000001</v>
      </c>
      <c r="K66" s="48">
        <f t="shared" si="3"/>
        <v>48.79</v>
      </c>
    </row>
    <row r="67" spans="1:11" x14ac:dyDescent="0.25">
      <c r="A67" s="80"/>
      <c r="B67" s="61"/>
      <c r="C67" s="47">
        <f t="shared" si="4"/>
        <v>59</v>
      </c>
      <c r="D67" s="1" t="s">
        <v>58</v>
      </c>
      <c r="E67" s="2">
        <v>2266.4699999999998</v>
      </c>
      <c r="F67" s="2">
        <v>40</v>
      </c>
      <c r="G67" s="2">
        <v>1986</v>
      </c>
      <c r="H67" s="51">
        <v>21.21</v>
      </c>
      <c r="I67" s="51">
        <f t="shared" si="2"/>
        <v>9.3581648996015847</v>
      </c>
      <c r="J67" s="51">
        <v>9.8536000000000001</v>
      </c>
      <c r="K67" s="48">
        <f t="shared" si="3"/>
        <v>46.11</v>
      </c>
    </row>
    <row r="68" spans="1:11" x14ac:dyDescent="0.25">
      <c r="A68" s="80"/>
      <c r="B68" s="61"/>
      <c r="C68" s="47">
        <f t="shared" si="4"/>
        <v>60</v>
      </c>
      <c r="D68" s="1" t="s">
        <v>59</v>
      </c>
      <c r="E68" s="2">
        <v>1503.04</v>
      </c>
      <c r="F68" s="2">
        <v>24</v>
      </c>
      <c r="G68" s="2">
        <v>1985</v>
      </c>
      <c r="H68" s="51">
        <v>10.050000000000001</v>
      </c>
      <c r="I68" s="51">
        <f t="shared" si="2"/>
        <v>6.6864487971045357</v>
      </c>
      <c r="J68" s="51">
        <v>9.8536000000000001</v>
      </c>
      <c r="K68" s="48">
        <f t="shared" si="3"/>
        <v>32.94</v>
      </c>
    </row>
    <row r="69" spans="1:11" x14ac:dyDescent="0.25">
      <c r="A69" s="80"/>
      <c r="B69" s="61"/>
      <c r="C69" s="47">
        <f t="shared" si="4"/>
        <v>61</v>
      </c>
      <c r="D69" s="1" t="s">
        <v>60</v>
      </c>
      <c r="E69" s="2">
        <v>649.39</v>
      </c>
      <c r="F69" s="2">
        <v>18</v>
      </c>
      <c r="G69" s="2">
        <v>1987</v>
      </c>
      <c r="H69" s="51">
        <v>5.4</v>
      </c>
      <c r="I69" s="51">
        <f t="shared" si="2"/>
        <v>8.3154960809374963</v>
      </c>
      <c r="J69" s="51">
        <v>9.8536000000000001</v>
      </c>
      <c r="K69" s="48">
        <f t="shared" si="3"/>
        <v>40.97</v>
      </c>
    </row>
    <row r="70" spans="1:11" x14ac:dyDescent="0.25">
      <c r="A70" s="80"/>
      <c r="B70" s="61"/>
      <c r="C70" s="47">
        <f t="shared" si="4"/>
        <v>62</v>
      </c>
      <c r="D70" s="1" t="s">
        <v>61</v>
      </c>
      <c r="E70" s="2">
        <v>1619.41</v>
      </c>
      <c r="F70" s="2">
        <v>30</v>
      </c>
      <c r="G70" s="2">
        <v>1990</v>
      </c>
      <c r="H70" s="51">
        <v>14.8</v>
      </c>
      <c r="I70" s="51">
        <f t="shared" si="2"/>
        <v>9.1391309180504017</v>
      </c>
      <c r="J70" s="51">
        <v>9.8536000000000001</v>
      </c>
      <c r="K70" s="48">
        <f t="shared" si="3"/>
        <v>45.03</v>
      </c>
    </row>
    <row r="71" spans="1:11" x14ac:dyDescent="0.25">
      <c r="A71" s="80"/>
      <c r="B71" s="61"/>
      <c r="C71" s="47">
        <f t="shared" si="4"/>
        <v>63</v>
      </c>
      <c r="D71" s="1" t="s">
        <v>224</v>
      </c>
      <c r="E71" s="2">
        <v>1563.68</v>
      </c>
      <c r="F71" s="2">
        <v>30</v>
      </c>
      <c r="G71" s="2">
        <v>1988</v>
      </c>
      <c r="H71" s="51">
        <v>12.273999999999999</v>
      </c>
      <c r="I71" s="51">
        <f t="shared" si="2"/>
        <v>7.8494321088713788</v>
      </c>
      <c r="J71" s="51">
        <v>9.8536000000000001</v>
      </c>
      <c r="K71" s="48">
        <f t="shared" si="3"/>
        <v>38.67</v>
      </c>
    </row>
    <row r="72" spans="1:11" x14ac:dyDescent="0.25">
      <c r="A72" s="80"/>
      <c r="B72" s="61"/>
      <c r="C72" s="47">
        <f t="shared" si="4"/>
        <v>64</v>
      </c>
      <c r="D72" s="1" t="s">
        <v>62</v>
      </c>
      <c r="E72" s="2">
        <v>1550.85</v>
      </c>
      <c r="F72" s="2">
        <v>30</v>
      </c>
      <c r="G72" s="2">
        <v>1990</v>
      </c>
      <c r="H72" s="51">
        <v>14.59</v>
      </c>
      <c r="I72" s="51">
        <f t="shared" si="2"/>
        <v>9.4077441403101538</v>
      </c>
      <c r="J72" s="51">
        <v>9.8536000000000001</v>
      </c>
      <c r="K72" s="48">
        <f t="shared" si="3"/>
        <v>46.35</v>
      </c>
    </row>
    <row r="73" spans="1:11" x14ac:dyDescent="0.25">
      <c r="A73" s="80"/>
      <c r="B73" s="61"/>
      <c r="C73" s="47">
        <f t="shared" si="4"/>
        <v>65</v>
      </c>
      <c r="D73" s="1" t="s">
        <v>63</v>
      </c>
      <c r="E73" s="2">
        <v>2287.34</v>
      </c>
      <c r="F73" s="2">
        <v>40</v>
      </c>
      <c r="G73" s="2">
        <v>1992</v>
      </c>
      <c r="H73" s="51">
        <v>12.74</v>
      </c>
      <c r="I73" s="51">
        <f t="shared" si="2"/>
        <v>5.569788487937954</v>
      </c>
      <c r="J73" s="51">
        <v>9.8536000000000001</v>
      </c>
      <c r="K73" s="48">
        <f t="shared" si="3"/>
        <v>27.44</v>
      </c>
    </row>
    <row r="74" spans="1:11" x14ac:dyDescent="0.25">
      <c r="A74" s="80"/>
      <c r="B74" s="61"/>
      <c r="C74" s="47">
        <f t="shared" si="4"/>
        <v>66</v>
      </c>
      <c r="D74" s="1" t="s">
        <v>64</v>
      </c>
      <c r="E74" s="2">
        <v>202.37</v>
      </c>
      <c r="F74" s="2">
        <v>4</v>
      </c>
      <c r="G74" s="2">
        <v>1964</v>
      </c>
      <c r="H74" s="51">
        <v>2.0299999999999998</v>
      </c>
      <c r="I74" s="51">
        <f t="shared" si="2"/>
        <v>10.0311310965064</v>
      </c>
      <c r="J74" s="51">
        <v>9.8536000000000001</v>
      </c>
      <c r="K74" s="48">
        <f t="shared" si="3"/>
        <v>49.42</v>
      </c>
    </row>
    <row r="75" spans="1:11" x14ac:dyDescent="0.25">
      <c r="A75" s="80"/>
      <c r="B75" s="61"/>
      <c r="C75" s="47">
        <f t="shared" si="4"/>
        <v>67</v>
      </c>
      <c r="D75" s="1" t="s">
        <v>65</v>
      </c>
      <c r="E75" s="2">
        <v>1665.14</v>
      </c>
      <c r="F75" s="2">
        <v>49</v>
      </c>
      <c r="G75" s="2">
        <v>1990</v>
      </c>
      <c r="H75" s="51">
        <v>18.07</v>
      </c>
      <c r="I75" s="51">
        <f t="shared" si="2"/>
        <v>10.851940377385684</v>
      </c>
      <c r="J75" s="51">
        <v>9.8536000000000001</v>
      </c>
      <c r="K75" s="48">
        <f t="shared" si="3"/>
        <v>53.47</v>
      </c>
    </row>
    <row r="76" spans="1:11" x14ac:dyDescent="0.25">
      <c r="A76" s="80"/>
      <c r="B76" s="61"/>
      <c r="C76" s="47">
        <f t="shared" si="4"/>
        <v>68</v>
      </c>
      <c r="D76" s="1" t="s">
        <v>66</v>
      </c>
      <c r="E76" s="2">
        <v>352.02</v>
      </c>
      <c r="F76" s="2">
        <v>8</v>
      </c>
      <c r="G76" s="2">
        <v>1963</v>
      </c>
      <c r="H76" s="51">
        <v>5.29</v>
      </c>
      <c r="I76" s="51">
        <f t="shared" si="2"/>
        <v>15.02755525254247</v>
      </c>
      <c r="J76" s="51">
        <v>9.8536000000000001</v>
      </c>
      <c r="K76" s="48">
        <f t="shared" si="3"/>
        <v>74.040000000000006</v>
      </c>
    </row>
    <row r="77" spans="1:11" x14ac:dyDescent="0.25">
      <c r="A77" s="80"/>
      <c r="B77" s="61"/>
      <c r="C77" s="47">
        <f t="shared" si="4"/>
        <v>69</v>
      </c>
      <c r="D77" s="1" t="s">
        <v>68</v>
      </c>
      <c r="E77" s="2">
        <v>1351.3</v>
      </c>
      <c r="F77" s="2">
        <v>22</v>
      </c>
      <c r="G77" s="2">
        <v>1973</v>
      </c>
      <c r="H77" s="51">
        <v>11.2</v>
      </c>
      <c r="I77" s="51">
        <f t="shared" si="2"/>
        <v>8.2883149559683265</v>
      </c>
      <c r="J77" s="51">
        <v>9.8536000000000001</v>
      </c>
      <c r="K77" s="48">
        <f t="shared" si="3"/>
        <v>40.83</v>
      </c>
    </row>
    <row r="78" spans="1:11" x14ac:dyDescent="0.25">
      <c r="A78" s="80"/>
      <c r="B78" s="61"/>
      <c r="C78" s="47">
        <f t="shared" si="4"/>
        <v>70</v>
      </c>
      <c r="D78" s="1" t="s">
        <v>69</v>
      </c>
      <c r="E78" s="2">
        <v>271.63</v>
      </c>
      <c r="F78" s="2">
        <v>9</v>
      </c>
      <c r="G78" s="2">
        <v>1953</v>
      </c>
      <c r="H78" s="51">
        <v>2.71</v>
      </c>
      <c r="I78" s="51">
        <f t="shared" si="2"/>
        <v>9.976806685564922</v>
      </c>
      <c r="J78" s="51">
        <v>9.8536000000000001</v>
      </c>
      <c r="K78" s="48">
        <f t="shared" si="3"/>
        <v>49.15</v>
      </c>
    </row>
    <row r="79" spans="1:11" x14ac:dyDescent="0.25">
      <c r="A79" s="80"/>
      <c r="B79" s="61"/>
      <c r="C79" s="47">
        <f t="shared" si="4"/>
        <v>71</v>
      </c>
      <c r="D79" s="1" t="s">
        <v>70</v>
      </c>
      <c r="E79" s="2">
        <v>1218.99</v>
      </c>
      <c r="F79" s="2">
        <v>22</v>
      </c>
      <c r="G79" s="2">
        <v>1991</v>
      </c>
      <c r="H79" s="51">
        <v>14.18</v>
      </c>
      <c r="I79" s="51">
        <f t="shared" si="2"/>
        <v>11.632581071214693</v>
      </c>
      <c r="J79" s="51">
        <v>9.8536000000000001</v>
      </c>
      <c r="K79" s="48">
        <f t="shared" si="3"/>
        <v>57.31</v>
      </c>
    </row>
    <row r="80" spans="1:11" x14ac:dyDescent="0.25">
      <c r="A80" s="80"/>
      <c r="B80" s="61"/>
      <c r="C80" s="47">
        <f t="shared" si="4"/>
        <v>72</v>
      </c>
      <c r="D80" s="1" t="s">
        <v>71</v>
      </c>
      <c r="E80" s="2">
        <v>1156.2</v>
      </c>
      <c r="F80" s="2">
        <v>22</v>
      </c>
      <c r="G80" s="2">
        <v>1991</v>
      </c>
      <c r="H80" s="51">
        <v>13.25</v>
      </c>
      <c r="I80" s="51">
        <f t="shared" si="2"/>
        <v>11.459955025082165</v>
      </c>
      <c r="J80" s="51">
        <v>9.8536000000000001</v>
      </c>
      <c r="K80" s="48">
        <f t="shared" si="3"/>
        <v>56.46</v>
      </c>
    </row>
    <row r="81" spans="1:11" x14ac:dyDescent="0.25">
      <c r="A81" s="80"/>
      <c r="B81" s="61"/>
      <c r="C81" s="47">
        <f t="shared" si="4"/>
        <v>73</v>
      </c>
      <c r="D81" s="1" t="s">
        <v>72</v>
      </c>
      <c r="E81" s="2">
        <v>944.31</v>
      </c>
      <c r="F81" s="2">
        <v>21</v>
      </c>
      <c r="G81" s="2">
        <v>1974</v>
      </c>
      <c r="H81" s="51">
        <v>6.37</v>
      </c>
      <c r="I81" s="51">
        <f t="shared" si="2"/>
        <v>6.7456661477692705</v>
      </c>
      <c r="J81" s="51">
        <v>9.8536000000000001</v>
      </c>
      <c r="K81" s="48">
        <f t="shared" si="3"/>
        <v>33.229999999999997</v>
      </c>
    </row>
    <row r="82" spans="1:11" x14ac:dyDescent="0.25">
      <c r="A82" s="80"/>
      <c r="B82" s="61"/>
      <c r="C82" s="47">
        <f t="shared" si="4"/>
        <v>74</v>
      </c>
      <c r="D82" s="1" t="s">
        <v>72</v>
      </c>
      <c r="E82" s="2">
        <v>953.11</v>
      </c>
      <c r="F82" s="2">
        <v>20</v>
      </c>
      <c r="G82" s="2">
        <v>1974</v>
      </c>
      <c r="H82" s="51">
        <v>5.24</v>
      </c>
      <c r="I82" s="51">
        <f t="shared" si="2"/>
        <v>5.4977914406521808</v>
      </c>
      <c r="J82" s="51">
        <v>9.8536000000000001</v>
      </c>
      <c r="K82" s="48">
        <f t="shared" si="3"/>
        <v>27.09</v>
      </c>
    </row>
    <row r="83" spans="1:11" x14ac:dyDescent="0.25">
      <c r="A83" s="80"/>
      <c r="B83" s="61"/>
      <c r="C83" s="47">
        <f t="shared" si="4"/>
        <v>75</v>
      </c>
      <c r="D83" s="1" t="s">
        <v>72</v>
      </c>
      <c r="E83" s="2">
        <v>910.74</v>
      </c>
      <c r="F83" s="2">
        <v>20</v>
      </c>
      <c r="G83" s="2">
        <v>1974</v>
      </c>
      <c r="H83" s="51">
        <v>5.67</v>
      </c>
      <c r="I83" s="51">
        <f t="shared" si="2"/>
        <v>6.2257065682851307</v>
      </c>
      <c r="J83" s="51">
        <v>9.8536000000000001</v>
      </c>
      <c r="K83" s="48">
        <f t="shared" si="3"/>
        <v>30.67</v>
      </c>
    </row>
    <row r="84" spans="1:11" x14ac:dyDescent="0.25">
      <c r="A84" s="80"/>
      <c r="B84" s="61"/>
      <c r="C84" s="47">
        <f t="shared" si="4"/>
        <v>76</v>
      </c>
      <c r="D84" s="1" t="s">
        <v>73</v>
      </c>
      <c r="E84" s="2">
        <v>64.78</v>
      </c>
      <c r="F84" s="2">
        <v>1</v>
      </c>
      <c r="G84" s="2">
        <v>1949</v>
      </c>
      <c r="H84" s="51">
        <v>0.99</v>
      </c>
      <c r="I84" s="51">
        <f t="shared" si="2"/>
        <v>15.28249459709787</v>
      </c>
      <c r="J84" s="51">
        <v>9.8536000000000001</v>
      </c>
      <c r="K84" s="48">
        <f t="shared" si="3"/>
        <v>75.290000000000006</v>
      </c>
    </row>
    <row r="85" spans="1:11" x14ac:dyDescent="0.25">
      <c r="A85" s="80"/>
      <c r="B85" s="61"/>
      <c r="C85" s="47">
        <f t="shared" si="4"/>
        <v>77</v>
      </c>
      <c r="D85" s="1" t="s">
        <v>74</v>
      </c>
      <c r="E85" s="2">
        <v>1715.5</v>
      </c>
      <c r="F85" s="2">
        <v>33</v>
      </c>
      <c r="G85" s="2">
        <v>1978</v>
      </c>
      <c r="H85" s="51">
        <v>11.15</v>
      </c>
      <c r="I85" s="51">
        <f t="shared" si="2"/>
        <v>6.4995628096764788</v>
      </c>
      <c r="J85" s="51">
        <v>9.8536000000000001</v>
      </c>
      <c r="K85" s="48">
        <f t="shared" si="3"/>
        <v>32.020000000000003</v>
      </c>
    </row>
    <row r="86" spans="1:11" x14ac:dyDescent="0.25">
      <c r="A86" s="80"/>
      <c r="B86" s="61"/>
      <c r="C86" s="47">
        <f t="shared" si="4"/>
        <v>78</v>
      </c>
      <c r="D86" s="1" t="s">
        <v>75</v>
      </c>
      <c r="E86" s="2">
        <v>151.88</v>
      </c>
      <c r="F86" s="2">
        <v>4</v>
      </c>
      <c r="G86" s="2">
        <v>1968</v>
      </c>
      <c r="H86" s="51">
        <v>2.19</v>
      </c>
      <c r="I86" s="51">
        <f t="shared" si="2"/>
        <v>14.419278377666579</v>
      </c>
      <c r="J86" s="51">
        <v>9.8536000000000001</v>
      </c>
      <c r="K86" s="48">
        <f t="shared" si="3"/>
        <v>71.040000000000006</v>
      </c>
    </row>
    <row r="87" spans="1:11" x14ac:dyDescent="0.25">
      <c r="A87" s="80"/>
      <c r="B87" s="61"/>
      <c r="C87" s="47">
        <f t="shared" si="4"/>
        <v>79</v>
      </c>
      <c r="D87" s="1" t="s">
        <v>76</v>
      </c>
      <c r="E87" s="2">
        <v>154.47</v>
      </c>
      <c r="F87" s="2">
        <v>4</v>
      </c>
      <c r="G87" s="2">
        <v>1960</v>
      </c>
      <c r="H87" s="51">
        <v>2.2999999999999998</v>
      </c>
      <c r="I87" s="51">
        <f t="shared" si="2"/>
        <v>14.889622580436329</v>
      </c>
      <c r="J87" s="51">
        <v>9.8536000000000001</v>
      </c>
      <c r="K87" s="48">
        <f t="shared" si="3"/>
        <v>73.36</v>
      </c>
    </row>
    <row r="88" spans="1:11" x14ac:dyDescent="0.25">
      <c r="A88" s="80"/>
      <c r="B88" s="61"/>
      <c r="C88" s="47">
        <f t="shared" si="4"/>
        <v>80</v>
      </c>
      <c r="D88" s="1" t="s">
        <v>77</v>
      </c>
      <c r="E88" s="2">
        <v>39.549999999999997</v>
      </c>
      <c r="F88" s="2">
        <v>1</v>
      </c>
      <c r="G88" s="2">
        <v>1960</v>
      </c>
      <c r="H88" s="51">
        <v>0.42</v>
      </c>
      <c r="I88" s="51">
        <f t="shared" si="2"/>
        <v>10.619469026548673</v>
      </c>
      <c r="J88" s="51">
        <v>9.8536000000000001</v>
      </c>
      <c r="K88" s="48">
        <f t="shared" si="3"/>
        <v>52.32</v>
      </c>
    </row>
    <row r="89" spans="1:11" x14ac:dyDescent="0.25">
      <c r="A89" s="80"/>
      <c r="B89" s="61"/>
      <c r="C89" s="92"/>
      <c r="D89" s="93"/>
      <c r="E89" s="93"/>
      <c r="F89" s="93"/>
      <c r="G89" s="93"/>
      <c r="H89" s="93"/>
      <c r="I89" s="31" t="s">
        <v>10</v>
      </c>
      <c r="J89" s="31" t="s">
        <v>10</v>
      </c>
      <c r="K89" s="31" t="s">
        <v>10</v>
      </c>
    </row>
    <row r="90" spans="1:11" x14ac:dyDescent="0.25">
      <c r="A90" s="80"/>
      <c r="B90" s="61"/>
      <c r="C90" s="94"/>
      <c r="D90" s="95"/>
      <c r="E90" s="95"/>
      <c r="F90" s="95"/>
      <c r="G90" s="95"/>
      <c r="H90" s="95"/>
      <c r="I90" s="32">
        <f>AVERAGE(I32:I88)</f>
        <v>9.7589689262453891</v>
      </c>
      <c r="J90" s="32">
        <f>AVERAGE(J32:J88)</f>
        <v>9.8536000000000143</v>
      </c>
      <c r="K90" s="32">
        <f>AVERAGE(K32:K88)</f>
        <v>48.08</v>
      </c>
    </row>
    <row r="91" spans="1:11" x14ac:dyDescent="0.25">
      <c r="A91" s="81"/>
      <c r="B91" s="61"/>
      <c r="C91" s="96"/>
      <c r="D91" s="97"/>
      <c r="E91" s="97"/>
      <c r="F91" s="97"/>
      <c r="G91" s="97"/>
      <c r="H91" s="97"/>
      <c r="I91" s="34"/>
      <c r="J91" s="34"/>
      <c r="K91" s="34"/>
    </row>
    <row r="92" spans="1:11" x14ac:dyDescent="0.25">
      <c r="A92" s="85" t="s">
        <v>214</v>
      </c>
      <c r="B92" s="82" t="s">
        <v>209</v>
      </c>
      <c r="C92" s="13">
        <v>1</v>
      </c>
      <c r="D92" s="13" t="s">
        <v>141</v>
      </c>
      <c r="E92" s="16">
        <v>739.74</v>
      </c>
      <c r="F92" s="16">
        <v>18</v>
      </c>
      <c r="G92" s="13"/>
      <c r="H92" s="48">
        <v>10.59</v>
      </c>
      <c r="I92" s="48">
        <f>H92/E92*1000</f>
        <v>14.315840700786762</v>
      </c>
      <c r="J92" s="48">
        <v>9.8536000000000001</v>
      </c>
      <c r="K92" s="48">
        <f t="shared" ref="K92:K100" si="5">ROUND(I92*J92*50/100,2)</f>
        <v>70.53</v>
      </c>
    </row>
    <row r="93" spans="1:11" x14ac:dyDescent="0.25">
      <c r="A93" s="86"/>
      <c r="B93" s="83"/>
      <c r="C93" s="13">
        <v>2</v>
      </c>
      <c r="D93" s="13" t="s">
        <v>34</v>
      </c>
      <c r="E93" s="16">
        <v>170.96</v>
      </c>
      <c r="F93" s="16">
        <v>4</v>
      </c>
      <c r="G93" s="13"/>
      <c r="H93" s="48">
        <v>5.59</v>
      </c>
      <c r="I93" s="48">
        <f t="shared" ref="I93:I100" si="6">H93/E93*1000</f>
        <v>32.697707065980346</v>
      </c>
      <c r="J93" s="48">
        <v>9.8536000000000001</v>
      </c>
      <c r="K93" s="48">
        <f t="shared" si="5"/>
        <v>161.1</v>
      </c>
    </row>
    <row r="94" spans="1:11" x14ac:dyDescent="0.25">
      <c r="A94" s="86"/>
      <c r="B94" s="83"/>
      <c r="C94" s="19">
        <v>3</v>
      </c>
      <c r="D94" s="13" t="s">
        <v>19</v>
      </c>
      <c r="E94" s="16">
        <v>320.02</v>
      </c>
      <c r="F94" s="16">
        <v>6</v>
      </c>
      <c r="G94" s="13"/>
      <c r="H94" s="48">
        <v>6.74</v>
      </c>
      <c r="I94" s="48">
        <f t="shared" si="6"/>
        <v>21.061183676020249</v>
      </c>
      <c r="J94" s="48">
        <v>9.8536000000000001</v>
      </c>
      <c r="K94" s="48">
        <f t="shared" si="5"/>
        <v>103.76</v>
      </c>
    </row>
    <row r="95" spans="1:11" x14ac:dyDescent="0.25">
      <c r="A95" s="86"/>
      <c r="B95" s="83"/>
      <c r="C95" s="13">
        <v>4</v>
      </c>
      <c r="D95" s="13" t="s">
        <v>142</v>
      </c>
      <c r="E95" s="16">
        <v>556.14</v>
      </c>
      <c r="F95" s="16">
        <v>10</v>
      </c>
      <c r="G95" s="13"/>
      <c r="H95" s="48">
        <v>8.6</v>
      </c>
      <c r="I95" s="48">
        <f t="shared" si="6"/>
        <v>15.463732153774229</v>
      </c>
      <c r="J95" s="48">
        <v>9.8536000000000001</v>
      </c>
      <c r="K95" s="48">
        <f t="shared" si="5"/>
        <v>76.19</v>
      </c>
    </row>
    <row r="96" spans="1:11" x14ac:dyDescent="0.25">
      <c r="A96" s="86"/>
      <c r="B96" s="83"/>
      <c r="C96" s="19">
        <v>5</v>
      </c>
      <c r="D96" s="13" t="s">
        <v>48</v>
      </c>
      <c r="E96" s="16">
        <v>224.69</v>
      </c>
      <c r="F96" s="16">
        <v>5</v>
      </c>
      <c r="G96" s="13"/>
      <c r="H96" s="48">
        <v>5.13</v>
      </c>
      <c r="I96" s="48">
        <f t="shared" si="6"/>
        <v>22.831456673639234</v>
      </c>
      <c r="J96" s="48">
        <v>9.8536000000000001</v>
      </c>
      <c r="K96" s="48">
        <f t="shared" si="5"/>
        <v>112.49</v>
      </c>
    </row>
    <row r="97" spans="1:11" x14ac:dyDescent="0.25">
      <c r="A97" s="86"/>
      <c r="B97" s="83"/>
      <c r="C97" s="13">
        <v>6</v>
      </c>
      <c r="D97" s="13" t="s">
        <v>143</v>
      </c>
      <c r="E97" s="16">
        <v>888.35</v>
      </c>
      <c r="F97" s="16">
        <v>15</v>
      </c>
      <c r="G97" s="13"/>
      <c r="H97" s="48">
        <v>11</v>
      </c>
      <c r="I97" s="48">
        <f t="shared" si="6"/>
        <v>12.382506894804974</v>
      </c>
      <c r="J97" s="48">
        <v>9.8536000000000001</v>
      </c>
      <c r="K97" s="48">
        <f t="shared" si="5"/>
        <v>61.01</v>
      </c>
    </row>
    <row r="98" spans="1:11" x14ac:dyDescent="0.25">
      <c r="A98" s="86"/>
      <c r="B98" s="83"/>
      <c r="C98" s="19">
        <v>7</v>
      </c>
      <c r="D98" s="13" t="s">
        <v>144</v>
      </c>
      <c r="E98" s="16">
        <v>182.35</v>
      </c>
      <c r="F98" s="16">
        <v>4</v>
      </c>
      <c r="G98" s="13"/>
      <c r="H98" s="48">
        <v>3.65</v>
      </c>
      <c r="I98" s="48">
        <f t="shared" si="6"/>
        <v>20.016451878256103</v>
      </c>
      <c r="J98" s="48">
        <v>9.8536000000000001</v>
      </c>
      <c r="K98" s="48">
        <f t="shared" si="5"/>
        <v>98.62</v>
      </c>
    </row>
    <row r="99" spans="1:11" x14ac:dyDescent="0.25">
      <c r="A99" s="86"/>
      <c r="B99" s="83"/>
      <c r="C99" s="13">
        <v>8</v>
      </c>
      <c r="D99" s="13" t="s">
        <v>145</v>
      </c>
      <c r="E99" s="16">
        <v>199.42</v>
      </c>
      <c r="F99" s="16">
        <v>5</v>
      </c>
      <c r="G99" s="13"/>
      <c r="H99" s="48">
        <v>3.83</v>
      </c>
      <c r="I99" s="48">
        <f t="shared" si="6"/>
        <v>19.205696519907733</v>
      </c>
      <c r="J99" s="48">
        <v>9.8536000000000001</v>
      </c>
      <c r="K99" s="48">
        <f t="shared" si="5"/>
        <v>94.62</v>
      </c>
    </row>
    <row r="100" spans="1:11" x14ac:dyDescent="0.25">
      <c r="A100" s="86"/>
      <c r="B100" s="83"/>
      <c r="C100" s="29">
        <v>9</v>
      </c>
      <c r="D100" s="27" t="s">
        <v>146</v>
      </c>
      <c r="E100" s="28">
        <v>698.46</v>
      </c>
      <c r="F100" s="28">
        <v>12</v>
      </c>
      <c r="G100" s="27"/>
      <c r="H100" s="49">
        <v>10.26</v>
      </c>
      <c r="I100" s="48">
        <f t="shared" si="6"/>
        <v>14.689459668413365</v>
      </c>
      <c r="J100" s="48">
        <v>9.8536000000000001</v>
      </c>
      <c r="K100" s="48">
        <f t="shared" si="5"/>
        <v>72.37</v>
      </c>
    </row>
    <row r="101" spans="1:11" x14ac:dyDescent="0.25">
      <c r="A101" s="86"/>
      <c r="B101" s="83"/>
      <c r="C101" s="92"/>
      <c r="D101" s="93"/>
      <c r="E101" s="93"/>
      <c r="F101" s="93"/>
      <c r="G101" s="93"/>
      <c r="H101" s="93"/>
      <c r="I101" s="31" t="s">
        <v>10</v>
      </c>
      <c r="J101" s="31" t="s">
        <v>10</v>
      </c>
      <c r="K101" s="31" t="s">
        <v>10</v>
      </c>
    </row>
    <row r="102" spans="1:11" x14ac:dyDescent="0.25">
      <c r="A102" s="86"/>
      <c r="B102" s="83"/>
      <c r="C102" s="94"/>
      <c r="D102" s="95"/>
      <c r="E102" s="95"/>
      <c r="F102" s="95"/>
      <c r="G102" s="95"/>
      <c r="H102" s="95"/>
      <c r="I102" s="32">
        <f>AVERAGE(I92:I100)</f>
        <v>19.184892803509225</v>
      </c>
      <c r="J102" s="32">
        <f>AVERAGE(J92:J100)</f>
        <v>9.8536000000000001</v>
      </c>
      <c r="K102" s="32">
        <f>AVERAGE(K92:K100)</f>
        <v>94.521111111111111</v>
      </c>
    </row>
    <row r="103" spans="1:11" x14ac:dyDescent="0.25">
      <c r="A103" s="87"/>
      <c r="B103" s="84"/>
      <c r="C103" s="96"/>
      <c r="D103" s="97"/>
      <c r="E103" s="97"/>
      <c r="F103" s="97"/>
      <c r="G103" s="97"/>
      <c r="H103" s="97"/>
      <c r="I103" s="42"/>
      <c r="J103" s="42"/>
      <c r="K103" s="42"/>
    </row>
    <row r="104" spans="1:11" x14ac:dyDescent="0.25">
      <c r="A104" s="76" t="s">
        <v>213</v>
      </c>
      <c r="B104" s="82" t="s">
        <v>209</v>
      </c>
      <c r="C104" s="13">
        <v>1</v>
      </c>
      <c r="D104" s="13" t="s">
        <v>147</v>
      </c>
      <c r="E104" s="16">
        <v>401.61</v>
      </c>
      <c r="F104" s="16">
        <v>8</v>
      </c>
      <c r="G104" s="13"/>
      <c r="H104" s="48">
        <v>9.18</v>
      </c>
      <c r="I104" s="48">
        <f>H104/E104*1000</f>
        <v>22.857996563830582</v>
      </c>
      <c r="J104" s="48">
        <v>9.8536000000000001</v>
      </c>
      <c r="K104" s="48">
        <f t="shared" ref="K104:K109" si="7">ROUND(I104*J104*50/100,2)</f>
        <v>112.62</v>
      </c>
    </row>
    <row r="105" spans="1:11" x14ac:dyDescent="0.25">
      <c r="A105" s="77"/>
      <c r="B105" s="83"/>
      <c r="C105" s="13">
        <v>2</v>
      </c>
      <c r="D105" s="13" t="s">
        <v>148</v>
      </c>
      <c r="E105" s="16">
        <v>398.11</v>
      </c>
      <c r="F105" s="16">
        <v>8</v>
      </c>
      <c r="G105" s="13"/>
      <c r="H105" s="48">
        <v>7.53</v>
      </c>
      <c r="I105" s="48">
        <f t="shared" ref="I105:I109" si="8">H105/E105*1000</f>
        <v>18.914370400140662</v>
      </c>
      <c r="J105" s="48">
        <v>9.8536000000000001</v>
      </c>
      <c r="K105" s="48">
        <f t="shared" si="7"/>
        <v>93.19</v>
      </c>
    </row>
    <row r="106" spans="1:11" x14ac:dyDescent="0.25">
      <c r="A106" s="77"/>
      <c r="B106" s="83"/>
      <c r="C106" s="27">
        <v>3</v>
      </c>
      <c r="D106" s="27" t="s">
        <v>149</v>
      </c>
      <c r="E106" s="28">
        <v>1081</v>
      </c>
      <c r="F106" s="28">
        <v>20</v>
      </c>
      <c r="G106" s="27"/>
      <c r="H106" s="49">
        <v>17.27</v>
      </c>
      <c r="I106" s="48">
        <f t="shared" si="8"/>
        <v>15.975948196114707</v>
      </c>
      <c r="J106" s="48">
        <v>9.8536000000000001</v>
      </c>
      <c r="K106" s="48">
        <f t="shared" si="7"/>
        <v>78.709999999999994</v>
      </c>
    </row>
    <row r="107" spans="1:11" x14ac:dyDescent="0.25">
      <c r="A107" s="77"/>
      <c r="B107" s="83"/>
      <c r="C107" s="13">
        <v>4</v>
      </c>
      <c r="D107" s="13" t="s">
        <v>150</v>
      </c>
      <c r="E107" s="16">
        <v>672.31</v>
      </c>
      <c r="F107" s="16">
        <v>12</v>
      </c>
      <c r="G107" s="13"/>
      <c r="H107" s="48">
        <v>10.26</v>
      </c>
      <c r="I107" s="48">
        <f t="shared" si="8"/>
        <v>15.260817182549717</v>
      </c>
      <c r="J107" s="48">
        <v>9.8536000000000001</v>
      </c>
      <c r="K107" s="48">
        <f t="shared" si="7"/>
        <v>75.19</v>
      </c>
    </row>
    <row r="108" spans="1:11" x14ac:dyDescent="0.25">
      <c r="A108" s="77"/>
      <c r="B108" s="83"/>
      <c r="C108" s="13">
        <v>5</v>
      </c>
      <c r="D108" s="13" t="s">
        <v>151</v>
      </c>
      <c r="E108" s="16">
        <v>2950.99</v>
      </c>
      <c r="F108" s="16">
        <v>45</v>
      </c>
      <c r="G108" s="13"/>
      <c r="H108" s="48">
        <v>26.04</v>
      </c>
      <c r="I108" s="48">
        <f t="shared" si="8"/>
        <v>8.824157316697109</v>
      </c>
      <c r="J108" s="48">
        <v>9.8536000000000001</v>
      </c>
      <c r="K108" s="48">
        <f t="shared" si="7"/>
        <v>43.47</v>
      </c>
    </row>
    <row r="109" spans="1:11" x14ac:dyDescent="0.25">
      <c r="A109" s="77"/>
      <c r="B109" s="83"/>
      <c r="C109" s="13">
        <v>6</v>
      </c>
      <c r="D109" s="13" t="s">
        <v>152</v>
      </c>
      <c r="E109" s="16">
        <v>2229.14</v>
      </c>
      <c r="F109" s="16">
        <v>36</v>
      </c>
      <c r="G109" s="13"/>
      <c r="H109" s="48">
        <v>16.190000000000001</v>
      </c>
      <c r="I109" s="48">
        <f t="shared" si="8"/>
        <v>7.262890621495286</v>
      </c>
      <c r="J109" s="48">
        <v>9.8536000000000001</v>
      </c>
      <c r="K109" s="48">
        <f t="shared" si="7"/>
        <v>35.78</v>
      </c>
    </row>
    <row r="110" spans="1:11" x14ac:dyDescent="0.25">
      <c r="A110" s="77"/>
      <c r="B110" s="83"/>
      <c r="C110" s="92"/>
      <c r="D110" s="93"/>
      <c r="E110" s="93"/>
      <c r="F110" s="93"/>
      <c r="G110" s="93"/>
      <c r="H110" s="93"/>
      <c r="I110" s="31" t="s">
        <v>10</v>
      </c>
      <c r="J110" s="31" t="s">
        <v>10</v>
      </c>
      <c r="K110" s="31" t="s">
        <v>10</v>
      </c>
    </row>
    <row r="111" spans="1:11" x14ac:dyDescent="0.25">
      <c r="A111" s="77"/>
      <c r="B111" s="83"/>
      <c r="C111" s="94"/>
      <c r="D111" s="95"/>
      <c r="E111" s="95"/>
      <c r="F111" s="95"/>
      <c r="G111" s="95"/>
      <c r="H111" s="95"/>
      <c r="I111" s="41">
        <f>AVERAGE(I104:I109)</f>
        <v>14.84936338013801</v>
      </c>
      <c r="J111" s="32">
        <f>AVERAGE(J104:J109)</f>
        <v>9.8536000000000001</v>
      </c>
      <c r="K111" s="41">
        <f>AVERAGE(K104:K109)</f>
        <v>73.159999999999982</v>
      </c>
    </row>
    <row r="112" spans="1:11" x14ac:dyDescent="0.25">
      <c r="A112" s="78"/>
      <c r="B112" s="84"/>
      <c r="C112" s="96"/>
      <c r="D112" s="97"/>
      <c r="E112" s="97"/>
      <c r="F112" s="97"/>
      <c r="G112" s="97"/>
      <c r="H112" s="97"/>
      <c r="I112" s="33"/>
      <c r="J112" s="33"/>
      <c r="K112" s="33"/>
    </row>
    <row r="113" spans="1:11" x14ac:dyDescent="0.25">
      <c r="A113" s="76" t="s">
        <v>212</v>
      </c>
      <c r="B113" s="61" t="s">
        <v>209</v>
      </c>
      <c r="C113" s="13">
        <v>1</v>
      </c>
      <c r="D113" s="13" t="s">
        <v>153</v>
      </c>
      <c r="E113" s="16">
        <v>335.02</v>
      </c>
      <c r="F113" s="16">
        <v>7</v>
      </c>
      <c r="G113" s="13"/>
      <c r="H113" s="16">
        <v>3.26</v>
      </c>
      <c r="I113" s="48">
        <f>H113/E113*1000</f>
        <v>9.7307623425467131</v>
      </c>
      <c r="J113" s="48">
        <v>9.8536000000000001</v>
      </c>
      <c r="K113" s="48">
        <f t="shared" ref="K113:K121" si="9">ROUND(I113*J113*50/100,2)</f>
        <v>47.94</v>
      </c>
    </row>
    <row r="114" spans="1:11" x14ac:dyDescent="0.25">
      <c r="A114" s="77"/>
      <c r="B114" s="61"/>
      <c r="C114" s="13">
        <v>2</v>
      </c>
      <c r="D114" s="13" t="s">
        <v>154</v>
      </c>
      <c r="E114" s="16">
        <v>191.6</v>
      </c>
      <c r="F114" s="16">
        <v>5</v>
      </c>
      <c r="G114" s="13"/>
      <c r="H114" s="16">
        <v>2.87</v>
      </c>
      <c r="I114" s="48">
        <f t="shared" ref="I114:I121" si="10">H114/E114*1000</f>
        <v>14.979123173277664</v>
      </c>
      <c r="J114" s="48">
        <v>9.8536000000000001</v>
      </c>
      <c r="K114" s="48">
        <f t="shared" si="9"/>
        <v>73.8</v>
      </c>
    </row>
    <row r="115" spans="1:11" x14ac:dyDescent="0.25">
      <c r="A115" s="77"/>
      <c r="B115" s="61"/>
      <c r="C115" s="13">
        <v>3</v>
      </c>
      <c r="D115" s="13" t="s">
        <v>155</v>
      </c>
      <c r="E115" s="16">
        <v>578.20000000000005</v>
      </c>
      <c r="F115" s="16">
        <v>12</v>
      </c>
      <c r="G115" s="13"/>
      <c r="H115" s="16">
        <v>7.08</v>
      </c>
      <c r="I115" s="48">
        <f t="shared" si="10"/>
        <v>12.244897959183673</v>
      </c>
      <c r="J115" s="48">
        <v>9.8536000000000001</v>
      </c>
      <c r="K115" s="48">
        <f t="shared" si="9"/>
        <v>60.33</v>
      </c>
    </row>
    <row r="116" spans="1:11" x14ac:dyDescent="0.25">
      <c r="A116" s="77"/>
      <c r="B116" s="61"/>
      <c r="C116" s="13">
        <v>4</v>
      </c>
      <c r="D116" s="13" t="s">
        <v>156</v>
      </c>
      <c r="E116" s="16">
        <v>53.17</v>
      </c>
      <c r="F116" s="16">
        <v>1</v>
      </c>
      <c r="G116" s="13"/>
      <c r="H116" s="16">
        <v>1.35</v>
      </c>
      <c r="I116" s="48">
        <f t="shared" si="10"/>
        <v>25.390257664096296</v>
      </c>
      <c r="J116" s="48">
        <v>9.8536000000000001</v>
      </c>
      <c r="K116" s="48">
        <f t="shared" si="9"/>
        <v>125.09</v>
      </c>
    </row>
    <row r="117" spans="1:11" x14ac:dyDescent="0.25">
      <c r="A117" s="77"/>
      <c r="B117" s="61"/>
      <c r="C117" s="13">
        <v>5</v>
      </c>
      <c r="D117" s="13" t="s">
        <v>157</v>
      </c>
      <c r="E117" s="16">
        <v>175.24</v>
      </c>
      <c r="F117" s="16">
        <v>4</v>
      </c>
      <c r="G117" s="13"/>
      <c r="H117" s="16">
        <v>2.0299999999999998</v>
      </c>
      <c r="I117" s="48">
        <f t="shared" si="10"/>
        <v>11.584113216160691</v>
      </c>
      <c r="J117" s="48">
        <v>9.8536000000000001</v>
      </c>
      <c r="K117" s="48">
        <f t="shared" si="9"/>
        <v>57.07</v>
      </c>
    </row>
    <row r="118" spans="1:11" x14ac:dyDescent="0.25">
      <c r="A118" s="77"/>
      <c r="B118" s="61"/>
      <c r="C118" s="13">
        <v>6</v>
      </c>
      <c r="D118" s="13" t="s">
        <v>229</v>
      </c>
      <c r="E118" s="16">
        <v>105.82</v>
      </c>
      <c r="F118" s="16">
        <v>3</v>
      </c>
      <c r="G118" s="13"/>
      <c r="H118" s="16">
        <v>0.6</v>
      </c>
      <c r="I118" s="48">
        <f t="shared" si="10"/>
        <v>5.6700056700056702</v>
      </c>
      <c r="J118" s="48">
        <v>9.8536000000000001</v>
      </c>
      <c r="K118" s="48">
        <f t="shared" si="9"/>
        <v>27.93</v>
      </c>
    </row>
    <row r="119" spans="1:11" x14ac:dyDescent="0.25">
      <c r="A119" s="77"/>
      <c r="B119" s="61"/>
      <c r="C119" s="13">
        <v>7</v>
      </c>
      <c r="D119" s="13" t="s">
        <v>158</v>
      </c>
      <c r="E119" s="16">
        <v>349.85</v>
      </c>
      <c r="F119" s="16">
        <v>7</v>
      </c>
      <c r="G119" s="13"/>
      <c r="H119" s="16">
        <v>3.85</v>
      </c>
      <c r="I119" s="48">
        <f t="shared" si="10"/>
        <v>11.004716306988708</v>
      </c>
      <c r="J119" s="48">
        <v>9.8536000000000001</v>
      </c>
      <c r="K119" s="48">
        <f t="shared" si="9"/>
        <v>54.22</v>
      </c>
    </row>
    <row r="120" spans="1:11" x14ac:dyDescent="0.25">
      <c r="A120" s="77"/>
      <c r="B120" s="61"/>
      <c r="C120" s="13">
        <v>8</v>
      </c>
      <c r="D120" s="13" t="s">
        <v>159</v>
      </c>
      <c r="E120" s="16">
        <v>227.38</v>
      </c>
      <c r="F120" s="16">
        <v>7</v>
      </c>
      <c r="G120" s="13"/>
      <c r="H120" s="16">
        <v>3.01</v>
      </c>
      <c r="I120" s="48">
        <f t="shared" si="10"/>
        <v>13.237751781159293</v>
      </c>
      <c r="J120" s="48">
        <v>9.8536000000000001</v>
      </c>
      <c r="K120" s="48">
        <f t="shared" si="9"/>
        <v>65.22</v>
      </c>
    </row>
    <row r="121" spans="1:11" x14ac:dyDescent="0.25">
      <c r="A121" s="77"/>
      <c r="B121" s="61"/>
      <c r="C121" s="13">
        <v>9</v>
      </c>
      <c r="D121" s="13" t="s">
        <v>160</v>
      </c>
      <c r="E121" s="16">
        <v>39.42</v>
      </c>
      <c r="F121" s="16">
        <v>1</v>
      </c>
      <c r="G121" s="13"/>
      <c r="H121" s="16">
        <v>0.56999999999999995</v>
      </c>
      <c r="I121" s="48">
        <f t="shared" si="10"/>
        <v>14.459665144596649</v>
      </c>
      <c r="J121" s="48">
        <v>9.8536000000000001</v>
      </c>
      <c r="K121" s="48">
        <f t="shared" si="9"/>
        <v>71.239999999999995</v>
      </c>
    </row>
    <row r="122" spans="1:11" x14ac:dyDescent="0.25">
      <c r="A122" s="77"/>
      <c r="B122" s="61"/>
      <c r="C122" s="92"/>
      <c r="D122" s="93"/>
      <c r="E122" s="93"/>
      <c r="F122" s="93"/>
      <c r="G122" s="93"/>
      <c r="H122" s="93"/>
      <c r="I122" s="31" t="s">
        <v>10</v>
      </c>
      <c r="J122" s="31" t="s">
        <v>10</v>
      </c>
      <c r="K122" s="31" t="s">
        <v>10</v>
      </c>
    </row>
    <row r="123" spans="1:11" x14ac:dyDescent="0.25">
      <c r="A123" s="77"/>
      <c r="B123" s="61"/>
      <c r="C123" s="94"/>
      <c r="D123" s="95"/>
      <c r="E123" s="95"/>
      <c r="F123" s="95"/>
      <c r="G123" s="95"/>
      <c r="H123" s="95"/>
      <c r="I123" s="32">
        <f>AVERAGE(I113:I121)</f>
        <v>13.144588139779485</v>
      </c>
      <c r="J123" s="32">
        <f>AVERAGE(J113:J121)</f>
        <v>9.8536000000000001</v>
      </c>
      <c r="K123" s="32">
        <f>AVERAGE(K113:K121)</f>
        <v>64.760000000000005</v>
      </c>
    </row>
    <row r="124" spans="1:11" x14ac:dyDescent="0.25">
      <c r="A124" s="78"/>
      <c r="B124" s="61"/>
      <c r="C124" s="96"/>
      <c r="D124" s="97"/>
      <c r="E124" s="97"/>
      <c r="F124" s="97"/>
      <c r="G124" s="97"/>
      <c r="H124" s="97"/>
      <c r="I124" s="33"/>
      <c r="J124" s="33"/>
      <c r="K124" s="33"/>
    </row>
    <row r="125" spans="1:11" x14ac:dyDescent="0.25">
      <c r="A125" s="63" t="s">
        <v>211</v>
      </c>
      <c r="B125" s="62" t="s">
        <v>207</v>
      </c>
      <c r="C125" s="14">
        <v>1</v>
      </c>
      <c r="D125" s="22" t="s">
        <v>163</v>
      </c>
      <c r="E125" s="22">
        <v>3295</v>
      </c>
      <c r="F125" s="14"/>
      <c r="G125" s="14"/>
      <c r="H125" s="53">
        <v>22.433</v>
      </c>
      <c r="I125" s="53">
        <f>H125/E125*1000</f>
        <v>6.8081942336874057</v>
      </c>
      <c r="J125" s="53">
        <v>10.9384</v>
      </c>
      <c r="K125" s="53"/>
    </row>
    <row r="126" spans="1:11" x14ac:dyDescent="0.25">
      <c r="A126" s="63"/>
      <c r="B126" s="62"/>
      <c r="C126" s="14">
        <v>2</v>
      </c>
      <c r="D126" s="25" t="s">
        <v>164</v>
      </c>
      <c r="E126" s="22">
        <v>459.67</v>
      </c>
      <c r="F126" s="14"/>
      <c r="G126" s="14"/>
      <c r="H126" s="53">
        <v>17.553999999999998</v>
      </c>
      <c r="I126" s="53">
        <f t="shared" ref="I126:I165" si="11">H126/E126*1000</f>
        <v>38.188265494811489</v>
      </c>
      <c r="J126" s="53">
        <v>10.9384</v>
      </c>
      <c r="K126" s="53"/>
    </row>
    <row r="127" spans="1:11" x14ac:dyDescent="0.25">
      <c r="A127" s="63"/>
      <c r="B127" s="62"/>
      <c r="C127" s="14">
        <v>3</v>
      </c>
      <c r="D127" s="25" t="s">
        <v>165</v>
      </c>
      <c r="E127" s="22">
        <v>1082</v>
      </c>
      <c r="F127" s="14"/>
      <c r="G127" s="14"/>
      <c r="H127" s="53">
        <v>6.62</v>
      </c>
      <c r="I127" s="53">
        <f t="shared" si="11"/>
        <v>6.11829944547135</v>
      </c>
      <c r="J127" s="53">
        <v>10.9384</v>
      </c>
      <c r="K127" s="53"/>
    </row>
    <row r="128" spans="1:11" x14ac:dyDescent="0.25">
      <c r="A128" s="63"/>
      <c r="B128" s="62"/>
      <c r="C128" s="14">
        <v>4</v>
      </c>
      <c r="D128" s="22" t="s">
        <v>166</v>
      </c>
      <c r="E128" s="22">
        <v>347</v>
      </c>
      <c r="F128" s="14"/>
      <c r="G128" s="14"/>
      <c r="H128" s="53">
        <v>7.1289999999999996</v>
      </c>
      <c r="I128" s="53">
        <f t="shared" si="11"/>
        <v>20.544668587896251</v>
      </c>
      <c r="J128" s="53">
        <v>10.9384</v>
      </c>
      <c r="K128" s="53"/>
    </row>
    <row r="129" spans="1:11" ht="26.25" x14ac:dyDescent="0.25">
      <c r="A129" s="63"/>
      <c r="B129" s="62"/>
      <c r="C129" s="14">
        <v>5</v>
      </c>
      <c r="D129" s="23" t="s">
        <v>199</v>
      </c>
      <c r="E129" s="22">
        <v>3010</v>
      </c>
      <c r="F129" s="14"/>
      <c r="G129" s="14"/>
      <c r="H129" s="53">
        <v>4.7279999999999998</v>
      </c>
      <c r="I129" s="53">
        <f t="shared" si="11"/>
        <v>1.5707641196013287</v>
      </c>
      <c r="J129" s="53">
        <v>10.9384</v>
      </c>
      <c r="K129" s="53"/>
    </row>
    <row r="130" spans="1:11" x14ac:dyDescent="0.25">
      <c r="A130" s="63"/>
      <c r="B130" s="62"/>
      <c r="C130" s="14">
        <v>6</v>
      </c>
      <c r="D130" s="22" t="s">
        <v>167</v>
      </c>
      <c r="E130" s="22">
        <v>2451.7600000000002</v>
      </c>
      <c r="F130" s="14"/>
      <c r="G130" s="14"/>
      <c r="H130" s="53">
        <v>17.535</v>
      </c>
      <c r="I130" s="53">
        <f t="shared" si="11"/>
        <v>7.1520050902209027</v>
      </c>
      <c r="J130" s="53">
        <v>10.9384</v>
      </c>
      <c r="K130" s="53"/>
    </row>
    <row r="131" spans="1:11" x14ac:dyDescent="0.25">
      <c r="A131" s="63"/>
      <c r="B131" s="62"/>
      <c r="C131" s="14">
        <v>7</v>
      </c>
      <c r="D131" s="22" t="s">
        <v>200</v>
      </c>
      <c r="E131" s="22">
        <v>519.86</v>
      </c>
      <c r="F131" s="14"/>
      <c r="G131" s="14"/>
      <c r="H131" s="53">
        <v>5.4562999999999997</v>
      </c>
      <c r="I131" s="53">
        <f t="shared" si="11"/>
        <v>10.495710383564806</v>
      </c>
      <c r="J131" s="53">
        <v>10.9384</v>
      </c>
      <c r="K131" s="53"/>
    </row>
    <row r="132" spans="1:11" ht="26.25" x14ac:dyDescent="0.25">
      <c r="A132" s="63"/>
      <c r="B132" s="62"/>
      <c r="C132" s="14">
        <v>8</v>
      </c>
      <c r="D132" s="24" t="s">
        <v>168</v>
      </c>
      <c r="E132" s="22">
        <v>504.04</v>
      </c>
      <c r="F132" s="14"/>
      <c r="G132" s="14"/>
      <c r="H132" s="53">
        <v>7.26</v>
      </c>
      <c r="I132" s="53">
        <f t="shared" si="11"/>
        <v>14.40361876041584</v>
      </c>
      <c r="J132" s="53">
        <v>10.9384</v>
      </c>
      <c r="K132" s="53"/>
    </row>
    <row r="133" spans="1:11" x14ac:dyDescent="0.25">
      <c r="A133" s="63"/>
      <c r="B133" s="62"/>
      <c r="C133" s="14">
        <v>9</v>
      </c>
      <c r="D133" s="22" t="s">
        <v>169</v>
      </c>
      <c r="E133" s="22">
        <v>5856</v>
      </c>
      <c r="F133" s="14"/>
      <c r="G133" s="14"/>
      <c r="H133" s="53">
        <v>41.399000000000001</v>
      </c>
      <c r="I133" s="53">
        <f t="shared" si="11"/>
        <v>7.0695013661202193</v>
      </c>
      <c r="J133" s="53">
        <v>10.9384</v>
      </c>
      <c r="K133" s="53"/>
    </row>
    <row r="134" spans="1:11" x14ac:dyDescent="0.25">
      <c r="A134" s="63"/>
      <c r="B134" s="62"/>
      <c r="C134" s="14">
        <v>10</v>
      </c>
      <c r="D134" s="25" t="s">
        <v>170</v>
      </c>
      <c r="E134" s="25">
        <v>958</v>
      </c>
      <c r="F134" s="14"/>
      <c r="G134" s="14"/>
      <c r="H134" s="53">
        <v>12.978</v>
      </c>
      <c r="I134" s="53">
        <f t="shared" si="11"/>
        <v>13.54697286012526</v>
      </c>
      <c r="J134" s="53">
        <v>10.9384</v>
      </c>
      <c r="K134" s="53"/>
    </row>
    <row r="135" spans="1:11" x14ac:dyDescent="0.25">
      <c r="A135" s="63"/>
      <c r="B135" s="62"/>
      <c r="C135" s="14">
        <v>11</v>
      </c>
      <c r="D135" s="22" t="s">
        <v>171</v>
      </c>
      <c r="E135" s="22">
        <v>4914.6000000000004</v>
      </c>
      <c r="F135" s="14"/>
      <c r="G135" s="14"/>
      <c r="H135" s="53">
        <v>27.789000000000001</v>
      </c>
      <c r="I135" s="53">
        <f t="shared" si="11"/>
        <v>5.6543767549749724</v>
      </c>
      <c r="J135" s="53">
        <v>10.9384</v>
      </c>
      <c r="K135" s="53"/>
    </row>
    <row r="136" spans="1:11" x14ac:dyDescent="0.25">
      <c r="A136" s="63"/>
      <c r="B136" s="62"/>
      <c r="C136" s="14">
        <v>12</v>
      </c>
      <c r="D136" s="22" t="s">
        <v>172</v>
      </c>
      <c r="E136" s="22">
        <v>1045</v>
      </c>
      <c r="F136" s="14"/>
      <c r="G136" s="14"/>
      <c r="H136" s="53">
        <v>27.768000000000001</v>
      </c>
      <c r="I136" s="53">
        <f t="shared" si="11"/>
        <v>26.572248803827751</v>
      </c>
      <c r="J136" s="53">
        <v>10.9384</v>
      </c>
      <c r="K136" s="53"/>
    </row>
    <row r="137" spans="1:11" x14ac:dyDescent="0.25">
      <c r="A137" s="63"/>
      <c r="B137" s="62"/>
      <c r="C137" s="14">
        <v>13</v>
      </c>
      <c r="D137" s="22" t="s">
        <v>173</v>
      </c>
      <c r="E137" s="22">
        <v>2714.06</v>
      </c>
      <c r="F137" s="14"/>
      <c r="G137" s="14"/>
      <c r="H137" s="53">
        <v>25.204000000000001</v>
      </c>
      <c r="I137" s="53">
        <f t="shared" si="11"/>
        <v>9.2864564526944875</v>
      </c>
      <c r="J137" s="53">
        <v>10.9384</v>
      </c>
      <c r="K137" s="53"/>
    </row>
    <row r="138" spans="1:11" x14ac:dyDescent="0.25">
      <c r="A138" s="63"/>
      <c r="B138" s="62"/>
      <c r="C138" s="14">
        <v>14</v>
      </c>
      <c r="D138" s="22" t="s">
        <v>174</v>
      </c>
      <c r="E138" s="22">
        <v>1870</v>
      </c>
      <c r="F138" s="14"/>
      <c r="G138" s="14"/>
      <c r="H138" s="53">
        <v>15.093999999999999</v>
      </c>
      <c r="I138" s="53">
        <f t="shared" si="11"/>
        <v>8.0716577540106957</v>
      </c>
      <c r="J138" s="53">
        <v>10.9384</v>
      </c>
      <c r="K138" s="53"/>
    </row>
    <row r="139" spans="1:11" x14ac:dyDescent="0.25">
      <c r="A139" s="63"/>
      <c r="B139" s="62"/>
      <c r="C139" s="14">
        <v>15</v>
      </c>
      <c r="D139" s="22" t="s">
        <v>175</v>
      </c>
      <c r="E139" s="22">
        <v>1875</v>
      </c>
      <c r="F139" s="14"/>
      <c r="G139" s="14"/>
      <c r="H139" s="53">
        <v>15.686999999999999</v>
      </c>
      <c r="I139" s="53">
        <f t="shared" si="11"/>
        <v>8.3663999999999987</v>
      </c>
      <c r="J139" s="53">
        <v>10.9384</v>
      </c>
      <c r="K139" s="53"/>
    </row>
    <row r="140" spans="1:11" x14ac:dyDescent="0.25">
      <c r="A140" s="63"/>
      <c r="B140" s="62"/>
      <c r="C140" s="14">
        <v>16</v>
      </c>
      <c r="D140" s="22" t="s">
        <v>176</v>
      </c>
      <c r="E140" s="22">
        <v>1028.75</v>
      </c>
      <c r="F140" s="14"/>
      <c r="G140" s="14"/>
      <c r="H140" s="53">
        <v>13.172000000000001</v>
      </c>
      <c r="I140" s="53">
        <f t="shared" si="11"/>
        <v>12.803888213851762</v>
      </c>
      <c r="J140" s="53">
        <v>10.9384</v>
      </c>
      <c r="K140" s="53"/>
    </row>
    <row r="141" spans="1:11" x14ac:dyDescent="0.25">
      <c r="A141" s="63"/>
      <c r="B141" s="62"/>
      <c r="C141" s="14">
        <v>17</v>
      </c>
      <c r="D141" s="25" t="s">
        <v>177</v>
      </c>
      <c r="E141" s="25">
        <v>562.15</v>
      </c>
      <c r="F141" s="14"/>
      <c r="G141" s="14"/>
      <c r="H141" s="53">
        <v>6.93</v>
      </c>
      <c r="I141" s="53">
        <f t="shared" si="11"/>
        <v>12.327670550564795</v>
      </c>
      <c r="J141" s="53">
        <v>10.9384</v>
      </c>
      <c r="K141" s="53"/>
    </row>
    <row r="142" spans="1:11" x14ac:dyDescent="0.25">
      <c r="A142" s="63"/>
      <c r="B142" s="62"/>
      <c r="C142" s="14">
        <v>18</v>
      </c>
      <c r="D142" s="22" t="s">
        <v>178</v>
      </c>
      <c r="E142" s="22">
        <v>1783</v>
      </c>
      <c r="F142" s="14"/>
      <c r="G142" s="14"/>
      <c r="H142" s="53">
        <v>22.523</v>
      </c>
      <c r="I142" s="53">
        <f t="shared" si="11"/>
        <v>12.632080762759394</v>
      </c>
      <c r="J142" s="53">
        <v>10.9384</v>
      </c>
      <c r="K142" s="53"/>
    </row>
    <row r="143" spans="1:11" x14ac:dyDescent="0.25">
      <c r="A143" s="63"/>
      <c r="B143" s="62"/>
      <c r="C143" s="14">
        <v>19</v>
      </c>
      <c r="D143" s="22" t="s">
        <v>202</v>
      </c>
      <c r="E143" s="22">
        <v>5808</v>
      </c>
      <c r="F143" s="14"/>
      <c r="G143" s="14"/>
      <c r="H143" s="53">
        <v>29.306000000000001</v>
      </c>
      <c r="I143" s="53">
        <f t="shared" si="11"/>
        <v>5.0457988980716255</v>
      </c>
      <c r="J143" s="53">
        <v>10.9384</v>
      </c>
      <c r="K143" s="53"/>
    </row>
    <row r="144" spans="1:11" x14ac:dyDescent="0.25">
      <c r="A144" s="63"/>
      <c r="B144" s="62"/>
      <c r="C144" s="14">
        <v>20</v>
      </c>
      <c r="D144" s="22" t="s">
        <v>179</v>
      </c>
      <c r="E144" s="22">
        <v>4728</v>
      </c>
      <c r="F144" s="14"/>
      <c r="G144" s="14"/>
      <c r="H144" s="53">
        <v>34.691000000000003</v>
      </c>
      <c r="I144" s="53">
        <f t="shared" si="11"/>
        <v>7.3373519458544845</v>
      </c>
      <c r="J144" s="53">
        <v>10.9384</v>
      </c>
      <c r="K144" s="53"/>
    </row>
    <row r="145" spans="1:11" x14ac:dyDescent="0.25">
      <c r="A145" s="63"/>
      <c r="B145" s="62"/>
      <c r="C145" s="14">
        <v>21</v>
      </c>
      <c r="D145" s="22" t="s">
        <v>180</v>
      </c>
      <c r="E145" s="22">
        <v>1483</v>
      </c>
      <c r="F145" s="14"/>
      <c r="G145" s="14"/>
      <c r="H145" s="53">
        <v>8.7569999999999997</v>
      </c>
      <c r="I145" s="53">
        <f t="shared" si="11"/>
        <v>5.9049224544841534</v>
      </c>
      <c r="J145" s="53">
        <v>10.9384</v>
      </c>
      <c r="K145" s="53"/>
    </row>
    <row r="146" spans="1:11" x14ac:dyDescent="0.25">
      <c r="A146" s="63"/>
      <c r="B146" s="62"/>
      <c r="C146" s="14">
        <v>22</v>
      </c>
      <c r="D146" s="22" t="s">
        <v>181</v>
      </c>
      <c r="E146" s="22">
        <v>1374.97</v>
      </c>
      <c r="F146" s="14"/>
      <c r="G146" s="14"/>
      <c r="H146" s="53">
        <v>8.8109999999999999</v>
      </c>
      <c r="I146" s="53">
        <f t="shared" si="11"/>
        <v>6.4081398139595773</v>
      </c>
      <c r="J146" s="53">
        <v>10.9384</v>
      </c>
      <c r="K146" s="53"/>
    </row>
    <row r="147" spans="1:11" x14ac:dyDescent="0.25">
      <c r="A147" s="63"/>
      <c r="B147" s="62"/>
      <c r="C147" s="14">
        <v>23</v>
      </c>
      <c r="D147" s="22" t="s">
        <v>203</v>
      </c>
      <c r="E147" s="22">
        <v>3560.39</v>
      </c>
      <c r="F147" s="14"/>
      <c r="G147" s="14"/>
      <c r="H147" s="53">
        <v>29.965</v>
      </c>
      <c r="I147" s="53">
        <f t="shared" si="11"/>
        <v>8.4162128306168711</v>
      </c>
      <c r="J147" s="53">
        <v>10.9384</v>
      </c>
      <c r="K147" s="53"/>
    </row>
    <row r="148" spans="1:11" x14ac:dyDescent="0.25">
      <c r="A148" s="63"/>
      <c r="B148" s="62"/>
      <c r="C148" s="14">
        <v>24</v>
      </c>
      <c r="D148" s="22" t="s">
        <v>182</v>
      </c>
      <c r="E148" s="22">
        <v>1834</v>
      </c>
      <c r="F148" s="14"/>
      <c r="G148" s="14"/>
      <c r="H148" s="53">
        <v>25.257999999999999</v>
      </c>
      <c r="I148" s="53">
        <f t="shared" si="11"/>
        <v>13.772082878953109</v>
      </c>
      <c r="J148" s="53">
        <v>10.9384</v>
      </c>
      <c r="K148" s="53"/>
    </row>
    <row r="149" spans="1:11" x14ac:dyDescent="0.25">
      <c r="A149" s="63"/>
      <c r="B149" s="62"/>
      <c r="C149" s="14">
        <v>25</v>
      </c>
      <c r="D149" s="22" t="s">
        <v>183</v>
      </c>
      <c r="E149" s="22">
        <v>7490</v>
      </c>
      <c r="F149" s="14"/>
      <c r="G149" s="14"/>
      <c r="H149" s="53">
        <v>32.485999999999997</v>
      </c>
      <c r="I149" s="53">
        <f t="shared" si="11"/>
        <v>4.3372496662216289</v>
      </c>
      <c r="J149" s="53">
        <v>10.9384</v>
      </c>
      <c r="K149" s="53"/>
    </row>
    <row r="150" spans="1:11" x14ac:dyDescent="0.25">
      <c r="A150" s="63"/>
      <c r="B150" s="62"/>
      <c r="C150" s="14">
        <v>26</v>
      </c>
      <c r="D150" s="22" t="s">
        <v>184</v>
      </c>
      <c r="E150" s="22">
        <v>338</v>
      </c>
      <c r="F150" s="14"/>
      <c r="G150" s="14"/>
      <c r="H150" s="53">
        <v>5.6</v>
      </c>
      <c r="I150" s="53">
        <f t="shared" si="11"/>
        <v>16.568047337278106</v>
      </c>
      <c r="J150" s="53">
        <v>10.9384</v>
      </c>
      <c r="K150" s="53"/>
    </row>
    <row r="151" spans="1:11" x14ac:dyDescent="0.25">
      <c r="A151" s="63"/>
      <c r="B151" s="62"/>
      <c r="C151" s="14">
        <v>27</v>
      </c>
      <c r="D151" s="22" t="s">
        <v>185</v>
      </c>
      <c r="E151" s="22">
        <v>202.03</v>
      </c>
      <c r="F151" s="14"/>
      <c r="G151" s="14"/>
      <c r="H151" s="53">
        <v>4.1520000000000001</v>
      </c>
      <c r="I151" s="53">
        <f t="shared" si="11"/>
        <v>20.551403256942042</v>
      </c>
      <c r="J151" s="53">
        <v>10.9384</v>
      </c>
      <c r="K151" s="53"/>
    </row>
    <row r="152" spans="1:11" x14ac:dyDescent="0.25">
      <c r="A152" s="63"/>
      <c r="B152" s="62"/>
      <c r="C152" s="14">
        <v>28</v>
      </c>
      <c r="D152" s="22" t="s">
        <v>186</v>
      </c>
      <c r="E152" s="22">
        <v>2413.8000000000002</v>
      </c>
      <c r="F152" s="14"/>
      <c r="G152" s="14"/>
      <c r="H152" s="53">
        <v>17.888999999999999</v>
      </c>
      <c r="I152" s="53">
        <f t="shared" si="11"/>
        <v>7.411135968182947</v>
      </c>
      <c r="J152" s="53">
        <v>10.9384</v>
      </c>
      <c r="K152" s="53"/>
    </row>
    <row r="153" spans="1:11" x14ac:dyDescent="0.25">
      <c r="A153" s="63"/>
      <c r="B153" s="62"/>
      <c r="C153" s="14">
        <v>29</v>
      </c>
      <c r="D153" s="22" t="s">
        <v>187</v>
      </c>
      <c r="E153" s="22">
        <v>870.61</v>
      </c>
      <c r="F153" s="14"/>
      <c r="G153" s="14"/>
      <c r="H153" s="53">
        <v>9.17</v>
      </c>
      <c r="I153" s="53">
        <f t="shared" si="11"/>
        <v>10.532844786988433</v>
      </c>
      <c r="J153" s="53">
        <v>10.9384</v>
      </c>
      <c r="K153" s="53"/>
    </row>
    <row r="154" spans="1:11" x14ac:dyDescent="0.25">
      <c r="A154" s="63"/>
      <c r="B154" s="62"/>
      <c r="C154" s="14">
        <v>30</v>
      </c>
      <c r="D154" s="22" t="s">
        <v>188</v>
      </c>
      <c r="E154" s="22">
        <v>1483</v>
      </c>
      <c r="F154" s="14"/>
      <c r="G154" s="14"/>
      <c r="H154" s="53">
        <v>20.408999999999999</v>
      </c>
      <c r="I154" s="53">
        <f t="shared" si="11"/>
        <v>13.761968981793661</v>
      </c>
      <c r="J154" s="53">
        <v>10.9384</v>
      </c>
      <c r="K154" s="53"/>
    </row>
    <row r="155" spans="1:11" x14ac:dyDescent="0.25">
      <c r="A155" s="63"/>
      <c r="B155" s="62"/>
      <c r="C155" s="14">
        <v>31</v>
      </c>
      <c r="D155" s="22" t="s">
        <v>189</v>
      </c>
      <c r="E155" s="22">
        <v>656.5</v>
      </c>
      <c r="F155" s="14"/>
      <c r="G155" s="14"/>
      <c r="H155" s="53">
        <v>10.64</v>
      </c>
      <c r="I155" s="53">
        <f t="shared" si="11"/>
        <v>16.207159177456209</v>
      </c>
      <c r="J155" s="53">
        <v>10.9384</v>
      </c>
      <c r="K155" s="53"/>
    </row>
    <row r="156" spans="1:11" x14ac:dyDescent="0.25">
      <c r="A156" s="63"/>
      <c r="B156" s="62"/>
      <c r="C156" s="14">
        <v>32</v>
      </c>
      <c r="D156" s="22" t="s">
        <v>190</v>
      </c>
      <c r="E156" s="22">
        <v>3315.87</v>
      </c>
      <c r="F156" s="14"/>
      <c r="G156" s="14"/>
      <c r="H156" s="53">
        <v>26.512</v>
      </c>
      <c r="I156" s="53">
        <f t="shared" si="11"/>
        <v>7.9954883635365688</v>
      </c>
      <c r="J156" s="53">
        <v>10.9384</v>
      </c>
      <c r="K156" s="53"/>
    </row>
    <row r="157" spans="1:11" x14ac:dyDescent="0.25">
      <c r="A157" s="63"/>
      <c r="B157" s="62"/>
      <c r="C157" s="14">
        <v>33</v>
      </c>
      <c r="D157" s="22" t="s">
        <v>191</v>
      </c>
      <c r="E157" s="22">
        <v>400</v>
      </c>
      <c r="F157" s="14"/>
      <c r="G157" s="14"/>
      <c r="H157" s="53">
        <v>3.802</v>
      </c>
      <c r="I157" s="53">
        <f t="shared" si="11"/>
        <v>9.504999999999999</v>
      </c>
      <c r="J157" s="53">
        <v>10.9384</v>
      </c>
      <c r="K157" s="53"/>
    </row>
    <row r="158" spans="1:11" x14ac:dyDescent="0.25">
      <c r="A158" s="63"/>
      <c r="B158" s="62"/>
      <c r="C158" s="14">
        <v>34</v>
      </c>
      <c r="D158" s="22" t="s">
        <v>192</v>
      </c>
      <c r="E158" s="22">
        <v>1670</v>
      </c>
      <c r="F158" s="14"/>
      <c r="G158" s="14"/>
      <c r="H158" s="53">
        <v>19.3</v>
      </c>
      <c r="I158" s="53">
        <f t="shared" si="11"/>
        <v>11.556886227544911</v>
      </c>
      <c r="J158" s="53">
        <v>10.9384</v>
      </c>
      <c r="K158" s="53"/>
    </row>
    <row r="159" spans="1:11" x14ac:dyDescent="0.25">
      <c r="A159" s="63"/>
      <c r="B159" s="62"/>
      <c r="C159" s="14">
        <v>35</v>
      </c>
      <c r="D159" s="22" t="s">
        <v>193</v>
      </c>
      <c r="E159" s="22">
        <v>1867</v>
      </c>
      <c r="F159" s="14"/>
      <c r="G159" s="14"/>
      <c r="H159" s="53">
        <v>21.971</v>
      </c>
      <c r="I159" s="53">
        <f t="shared" si="11"/>
        <v>11.768077129084093</v>
      </c>
      <c r="J159" s="53">
        <v>10.9384</v>
      </c>
      <c r="K159" s="53"/>
    </row>
    <row r="160" spans="1:11" x14ac:dyDescent="0.25">
      <c r="A160" s="63"/>
      <c r="B160" s="62"/>
      <c r="C160" s="14">
        <v>36</v>
      </c>
      <c r="D160" s="22" t="s">
        <v>194</v>
      </c>
      <c r="E160" s="22">
        <v>220</v>
      </c>
      <c r="F160" s="14"/>
      <c r="G160" s="14"/>
      <c r="H160" s="53">
        <v>2.589</v>
      </c>
      <c r="I160" s="53">
        <f t="shared" si="11"/>
        <v>11.768181818181818</v>
      </c>
      <c r="J160" s="53">
        <v>10.9384</v>
      </c>
      <c r="K160" s="53"/>
    </row>
    <row r="161" spans="1:11" x14ac:dyDescent="0.25">
      <c r="A161" s="63"/>
      <c r="B161" s="62"/>
      <c r="C161" s="14">
        <f>C160+1</f>
        <v>37</v>
      </c>
      <c r="D161" s="22" t="s">
        <v>195</v>
      </c>
      <c r="E161" s="22">
        <v>851</v>
      </c>
      <c r="F161" s="14"/>
      <c r="G161" s="14"/>
      <c r="H161" s="53">
        <v>7.1029999999999998</v>
      </c>
      <c r="I161" s="53">
        <f t="shared" si="11"/>
        <v>8.3466509988249129</v>
      </c>
      <c r="J161" s="53">
        <v>10.9384</v>
      </c>
      <c r="K161" s="53"/>
    </row>
    <row r="162" spans="1:11" ht="26.25" x14ac:dyDescent="0.25">
      <c r="A162" s="63"/>
      <c r="B162" s="62"/>
      <c r="C162" s="14">
        <f t="shared" ref="C162:C164" si="12">C161+1</f>
        <v>38</v>
      </c>
      <c r="D162" s="24" t="s">
        <v>242</v>
      </c>
      <c r="E162" s="22">
        <v>1047.77</v>
      </c>
      <c r="F162" s="14"/>
      <c r="G162" s="14"/>
      <c r="H162" s="53">
        <v>13.417999999999999</v>
      </c>
      <c r="I162" s="53">
        <f t="shared" si="11"/>
        <v>12.806245645513805</v>
      </c>
      <c r="J162" s="53">
        <v>10.9384</v>
      </c>
      <c r="K162" s="53"/>
    </row>
    <row r="163" spans="1:11" x14ac:dyDescent="0.25">
      <c r="A163" s="63"/>
      <c r="B163" s="62"/>
      <c r="C163" s="14">
        <f t="shared" si="12"/>
        <v>39</v>
      </c>
      <c r="D163" s="22" t="s">
        <v>196</v>
      </c>
      <c r="E163" s="22">
        <v>168.33</v>
      </c>
      <c r="F163" s="14"/>
      <c r="G163" s="14"/>
      <c r="H163" s="53">
        <v>1.3680000000000001</v>
      </c>
      <c r="I163" s="53">
        <f t="shared" si="11"/>
        <v>8.126893601853503</v>
      </c>
      <c r="J163" s="53">
        <v>10.9384</v>
      </c>
      <c r="K163" s="53"/>
    </row>
    <row r="164" spans="1:11" ht="26.25" x14ac:dyDescent="0.25">
      <c r="A164" s="63"/>
      <c r="B164" s="62"/>
      <c r="C164" s="14">
        <f t="shared" si="12"/>
        <v>40</v>
      </c>
      <c r="D164" s="24" t="s">
        <v>205</v>
      </c>
      <c r="E164" s="22">
        <v>2141.9899999999998</v>
      </c>
      <c r="F164" s="14"/>
      <c r="G164" s="14"/>
      <c r="H164" s="53">
        <v>20.097000000000001</v>
      </c>
      <c r="I164" s="53">
        <f t="shared" si="11"/>
        <v>9.3823967432154234</v>
      </c>
      <c r="J164" s="53">
        <v>10.9384</v>
      </c>
      <c r="K164" s="53"/>
    </row>
    <row r="165" spans="1:11" ht="26.25" x14ac:dyDescent="0.25">
      <c r="A165" s="63"/>
      <c r="B165" s="62"/>
      <c r="C165" s="14">
        <v>41</v>
      </c>
      <c r="D165" s="24" t="s">
        <v>204</v>
      </c>
      <c r="E165" s="22">
        <v>1097.4000000000001</v>
      </c>
      <c r="F165" s="14"/>
      <c r="G165" s="14"/>
      <c r="H165" s="53">
        <v>6.9429999999999996</v>
      </c>
      <c r="I165" s="53">
        <f t="shared" si="11"/>
        <v>6.3267723710588655</v>
      </c>
      <c r="J165" s="53">
        <v>10.9384</v>
      </c>
      <c r="K165" s="53"/>
    </row>
    <row r="166" spans="1:11" x14ac:dyDescent="0.25">
      <c r="A166" s="63"/>
      <c r="B166" s="62"/>
      <c r="C166" s="64"/>
      <c r="D166" s="65"/>
      <c r="E166" s="65"/>
      <c r="F166" s="65"/>
      <c r="G166" s="65"/>
      <c r="H166" s="65"/>
      <c r="I166" s="30" t="s">
        <v>10</v>
      </c>
      <c r="J166" s="30" t="s">
        <v>10</v>
      </c>
      <c r="K166" s="30" t="s">
        <v>10</v>
      </c>
    </row>
    <row r="167" spans="1:11" x14ac:dyDescent="0.25">
      <c r="A167" s="63"/>
      <c r="B167" s="62"/>
      <c r="C167" s="66"/>
      <c r="D167" s="67"/>
      <c r="E167" s="67"/>
      <c r="F167" s="67"/>
      <c r="G167" s="67"/>
      <c r="H167" s="67"/>
      <c r="I167" s="40">
        <f>AVERAGE(I125:I165)</f>
        <v>11.108529037322327</v>
      </c>
      <c r="J167" s="40">
        <f>AVERAGE(J125:J165)</f>
        <v>10.9384</v>
      </c>
      <c r="K167" s="40" t="e">
        <f>AVERAGE(K125:K165)</f>
        <v>#DIV/0!</v>
      </c>
    </row>
    <row r="168" spans="1:11" x14ac:dyDescent="0.25">
      <c r="A168" s="63"/>
      <c r="B168" s="62"/>
      <c r="C168" s="68"/>
      <c r="D168" s="69"/>
      <c r="E168" s="69"/>
      <c r="F168" s="69"/>
      <c r="G168" s="69"/>
      <c r="H168" s="69"/>
      <c r="I168" s="43"/>
      <c r="J168" s="43"/>
      <c r="K168" s="43"/>
    </row>
    <row r="169" spans="1:11" x14ac:dyDescent="0.25">
      <c r="A169" s="63"/>
      <c r="B169" s="62" t="s">
        <v>210</v>
      </c>
      <c r="C169" s="14"/>
      <c r="D169" s="22" t="s">
        <v>240</v>
      </c>
      <c r="E169" s="22">
        <v>534.79999999999995</v>
      </c>
      <c r="F169" s="14"/>
      <c r="G169" s="14"/>
      <c r="H169" s="53">
        <v>8.1980000000000004</v>
      </c>
      <c r="I169" s="53">
        <f>H169/E169*1000</f>
        <v>15.329094988780856</v>
      </c>
      <c r="J169" s="53">
        <v>10.9384</v>
      </c>
      <c r="K169" s="53"/>
    </row>
    <row r="170" spans="1:11" x14ac:dyDescent="0.25">
      <c r="A170" s="63"/>
      <c r="B170" s="62"/>
      <c r="C170" s="14"/>
      <c r="D170" s="22" t="s">
        <v>239</v>
      </c>
      <c r="E170" s="22">
        <v>327.05</v>
      </c>
      <c r="F170" s="14"/>
      <c r="G170" s="14"/>
      <c r="H170" s="53">
        <v>5.0309999999999997</v>
      </c>
      <c r="I170" s="53">
        <f t="shared" ref="I170:I171" si="13">H170/E170*1000</f>
        <v>15.382968964990061</v>
      </c>
      <c r="J170" s="53">
        <v>10.9384</v>
      </c>
      <c r="K170" s="53"/>
    </row>
    <row r="171" spans="1:11" x14ac:dyDescent="0.25">
      <c r="A171" s="63"/>
      <c r="B171" s="62"/>
      <c r="C171" s="22"/>
      <c r="D171" s="22" t="s">
        <v>238</v>
      </c>
      <c r="E171" s="22">
        <v>563.66999999999996</v>
      </c>
      <c r="F171" s="22"/>
      <c r="G171" s="22"/>
      <c r="H171" s="54">
        <v>5.8970000000000002</v>
      </c>
      <c r="I171" s="53">
        <f t="shared" si="13"/>
        <v>10.461795021909984</v>
      </c>
      <c r="J171" s="53">
        <v>10.9384</v>
      </c>
      <c r="K171" s="53"/>
    </row>
    <row r="172" spans="1:11" x14ac:dyDescent="0.25">
      <c r="A172" s="63"/>
      <c r="B172" s="62"/>
      <c r="C172" s="70"/>
      <c r="D172" s="71"/>
      <c r="E172" s="71"/>
      <c r="F172" s="71"/>
      <c r="G172" s="71"/>
      <c r="H172" s="71"/>
      <c r="I172" s="39" t="s">
        <v>10</v>
      </c>
      <c r="J172" s="39" t="s">
        <v>10</v>
      </c>
      <c r="K172" s="39" t="s">
        <v>10</v>
      </c>
    </row>
    <row r="173" spans="1:11" x14ac:dyDescent="0.25">
      <c r="A173" s="63"/>
      <c r="B173" s="62"/>
      <c r="C173" s="72"/>
      <c r="D173" s="73"/>
      <c r="E173" s="73"/>
      <c r="F173" s="73"/>
      <c r="G173" s="73"/>
      <c r="H173" s="73"/>
      <c r="I173" s="55">
        <f>AVERAGE(I169:I171)</f>
        <v>13.7246196585603</v>
      </c>
      <c r="J173" s="55">
        <f>AVERAGE(J169:J171)</f>
        <v>10.9384</v>
      </c>
      <c r="K173" s="55"/>
    </row>
  </sheetData>
  <mergeCells count="22">
    <mergeCell ref="A113:A124"/>
    <mergeCell ref="B113:B124"/>
    <mergeCell ref="C122:H124"/>
    <mergeCell ref="A125:A173"/>
    <mergeCell ref="B125:B168"/>
    <mergeCell ref="C166:H168"/>
    <mergeCell ref="B169:B173"/>
    <mergeCell ref="C172:H173"/>
    <mergeCell ref="A92:A103"/>
    <mergeCell ref="B92:B103"/>
    <mergeCell ref="C101:H103"/>
    <mergeCell ref="A104:A112"/>
    <mergeCell ref="B104:B112"/>
    <mergeCell ref="C110:H112"/>
    <mergeCell ref="D1:I1"/>
    <mergeCell ref="A3:A91"/>
    <mergeCell ref="B3:B31"/>
    <mergeCell ref="C3:C4"/>
    <mergeCell ref="D3:D4"/>
    <mergeCell ref="C29:H31"/>
    <mergeCell ref="B32:B91"/>
    <mergeCell ref="C89:H91"/>
  </mergeCells>
  <pageMargins left="0.7" right="0.7" top="0.75" bottom="0.75" header="0.3" footer="0.3"/>
  <pageSetup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4E524-E68A-4D26-ACE0-05BE1E6623D1}">
  <dimension ref="A1:K171"/>
  <sheetViews>
    <sheetView topLeftCell="B112" workbookViewId="0">
      <selection activeCell="B3" sqref="A1:XFD1048576"/>
    </sheetView>
  </sheetViews>
  <sheetFormatPr defaultRowHeight="15" x14ac:dyDescent="0.25"/>
  <cols>
    <col min="1" max="1" width="5.140625" customWidth="1"/>
    <col min="4" max="4" width="28.5703125" customWidth="1"/>
    <col min="5" max="5" width="10.140625" customWidth="1"/>
    <col min="8" max="8" width="10.5703125" customWidth="1"/>
    <col min="9" max="9" width="13" customWidth="1"/>
    <col min="10" max="10" width="13.7109375" customWidth="1"/>
    <col min="11" max="11" width="13" customWidth="1"/>
  </cols>
  <sheetData>
    <row r="1" spans="1:11" x14ac:dyDescent="0.25">
      <c r="A1" s="3"/>
      <c r="B1" s="4"/>
      <c r="C1" s="3"/>
      <c r="D1" s="74" t="s">
        <v>253</v>
      </c>
      <c r="E1" s="75"/>
      <c r="F1" s="75"/>
      <c r="G1" s="75"/>
      <c r="H1" s="75"/>
      <c r="I1" s="75"/>
    </row>
    <row r="2" spans="1:11" x14ac:dyDescent="0.25">
      <c r="A2" s="3"/>
      <c r="B2" s="3"/>
      <c r="C2" s="3"/>
      <c r="D2" s="3"/>
      <c r="E2" s="3"/>
      <c r="F2" s="3"/>
      <c r="G2" s="3"/>
      <c r="H2" s="5"/>
      <c r="I2" s="5"/>
      <c r="J2" s="5"/>
      <c r="K2" s="5"/>
    </row>
    <row r="3" spans="1:11" ht="51" x14ac:dyDescent="0.25">
      <c r="A3" s="79" t="s">
        <v>215</v>
      </c>
      <c r="B3" s="88" t="s">
        <v>208</v>
      </c>
      <c r="C3" s="90" t="s">
        <v>0</v>
      </c>
      <c r="D3" s="90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  <c r="J3" s="44" t="s">
        <v>245</v>
      </c>
      <c r="K3" s="44" t="s">
        <v>247</v>
      </c>
    </row>
    <row r="4" spans="1:11" x14ac:dyDescent="0.25">
      <c r="A4" s="80"/>
      <c r="B4" s="89"/>
      <c r="C4" s="91"/>
      <c r="D4" s="91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  <c r="J4" s="46" t="s">
        <v>244</v>
      </c>
      <c r="K4" s="46" t="s">
        <v>246</v>
      </c>
    </row>
    <row r="5" spans="1:11" x14ac:dyDescent="0.25">
      <c r="A5" s="80"/>
      <c r="B5" s="89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50">
        <v>5.83</v>
      </c>
      <c r="I5" s="50">
        <f>H5/E5*1000</f>
        <v>2.611901849835804</v>
      </c>
      <c r="J5" s="50">
        <v>15.347200000000001</v>
      </c>
      <c r="K5" s="50">
        <f>ROUND(I5*J5*50/100,2)</f>
        <v>20.04</v>
      </c>
    </row>
    <row r="6" spans="1:11" x14ac:dyDescent="0.25">
      <c r="A6" s="80"/>
      <c r="B6" s="89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50">
        <v>2.88</v>
      </c>
      <c r="I6" s="50">
        <f t="shared" ref="I6:I34" si="0">H6/E6*1000</f>
        <v>2.7899136870453072</v>
      </c>
      <c r="J6" s="50">
        <v>15.347200000000001</v>
      </c>
      <c r="K6" s="50">
        <f t="shared" ref="K6:K33" si="1">ROUND(I6*J6*50/100,2)</f>
        <v>21.41</v>
      </c>
    </row>
    <row r="7" spans="1:11" x14ac:dyDescent="0.25">
      <c r="A7" s="80"/>
      <c r="B7" s="89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50">
        <v>1.76</v>
      </c>
      <c r="I7" s="50">
        <f t="shared" si="0"/>
        <v>1.877733916568868</v>
      </c>
      <c r="J7" s="50">
        <v>15.347200000000001</v>
      </c>
      <c r="K7" s="50">
        <f t="shared" si="1"/>
        <v>14.41</v>
      </c>
    </row>
    <row r="8" spans="1:11" x14ac:dyDescent="0.25">
      <c r="A8" s="80"/>
      <c r="B8" s="89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50">
        <v>5.55</v>
      </c>
      <c r="I8" s="50">
        <f t="shared" si="0"/>
        <v>2.5052248608584571</v>
      </c>
      <c r="J8" s="50">
        <v>15.347200000000001</v>
      </c>
      <c r="K8" s="50">
        <f t="shared" si="1"/>
        <v>19.22</v>
      </c>
    </row>
    <row r="9" spans="1:11" x14ac:dyDescent="0.25">
      <c r="A9" s="80"/>
      <c r="B9" s="89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50">
        <v>1.62</v>
      </c>
      <c r="I9" s="50">
        <f t="shared" si="0"/>
        <v>1.5537779823905165</v>
      </c>
      <c r="J9" s="50">
        <v>15.347200000000001</v>
      </c>
      <c r="K9" s="50">
        <f t="shared" si="1"/>
        <v>11.92</v>
      </c>
    </row>
    <row r="10" spans="1:11" x14ac:dyDescent="0.25">
      <c r="A10" s="80"/>
      <c r="B10" s="89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50">
        <v>4.25</v>
      </c>
      <c r="I10" s="50">
        <f t="shared" si="0"/>
        <v>1.8761891728433757</v>
      </c>
      <c r="J10" s="50">
        <v>15.347200000000001</v>
      </c>
      <c r="K10" s="50">
        <f t="shared" si="1"/>
        <v>14.4</v>
      </c>
    </row>
    <row r="11" spans="1:11" x14ac:dyDescent="0.25">
      <c r="A11" s="80"/>
      <c r="B11" s="89"/>
      <c r="C11" s="8" t="s">
        <v>129</v>
      </c>
      <c r="D11" s="8" t="s">
        <v>27</v>
      </c>
      <c r="E11" s="11">
        <v>2283.7800000000002</v>
      </c>
      <c r="F11" s="11">
        <v>45</v>
      </c>
      <c r="G11" s="9" t="s">
        <v>243</v>
      </c>
      <c r="H11" s="11">
        <v>6.15</v>
      </c>
      <c r="I11" s="50">
        <f t="shared" si="0"/>
        <v>2.6929038698999026</v>
      </c>
      <c r="J11" s="50">
        <v>15.347200000000001</v>
      </c>
      <c r="K11" s="50">
        <f t="shared" si="1"/>
        <v>20.66</v>
      </c>
    </row>
    <row r="12" spans="1:11" x14ac:dyDescent="0.25">
      <c r="A12" s="80"/>
      <c r="B12" s="89"/>
      <c r="C12" s="8" t="s">
        <v>130</v>
      </c>
      <c r="D12" s="8" t="s">
        <v>11</v>
      </c>
      <c r="E12" s="11">
        <v>313.52999999999997</v>
      </c>
      <c r="F12" s="11">
        <v>6</v>
      </c>
      <c r="G12" s="11">
        <v>1956</v>
      </c>
      <c r="H12" s="11">
        <v>1.54</v>
      </c>
      <c r="I12" s="50">
        <f t="shared" si="0"/>
        <v>4.9118106720250063</v>
      </c>
      <c r="J12" s="50">
        <v>15.347200000000001</v>
      </c>
      <c r="K12" s="50">
        <f t="shared" si="1"/>
        <v>37.69</v>
      </c>
    </row>
    <row r="13" spans="1:11" x14ac:dyDescent="0.25">
      <c r="A13" s="80"/>
      <c r="B13" s="89"/>
      <c r="C13" s="8" t="s">
        <v>131</v>
      </c>
      <c r="D13" s="10" t="s">
        <v>83</v>
      </c>
      <c r="E13" s="11">
        <v>2033.99</v>
      </c>
      <c r="F13" s="11">
        <v>44</v>
      </c>
      <c r="G13" s="11">
        <v>1970</v>
      </c>
      <c r="H13" s="11">
        <v>2.2400000000000002</v>
      </c>
      <c r="I13" s="50">
        <f t="shared" si="0"/>
        <v>1.1012836837939224</v>
      </c>
      <c r="J13" s="50">
        <v>15.347200000000001</v>
      </c>
      <c r="K13" s="50">
        <f t="shared" si="1"/>
        <v>8.4499999999999993</v>
      </c>
    </row>
    <row r="14" spans="1:11" x14ac:dyDescent="0.25">
      <c r="A14" s="80"/>
      <c r="B14" s="89"/>
      <c r="C14" s="8" t="s">
        <v>118</v>
      </c>
      <c r="D14" s="8" t="s">
        <v>12</v>
      </c>
      <c r="E14" s="11">
        <v>1773.18</v>
      </c>
      <c r="F14" s="11">
        <v>38</v>
      </c>
      <c r="G14" s="11">
        <v>1972</v>
      </c>
      <c r="H14" s="11">
        <v>4.17</v>
      </c>
      <c r="I14" s="50">
        <f t="shared" si="0"/>
        <v>2.3517071024938243</v>
      </c>
      <c r="J14" s="50">
        <v>15.347200000000001</v>
      </c>
      <c r="K14" s="50">
        <f t="shared" si="1"/>
        <v>18.05</v>
      </c>
    </row>
    <row r="15" spans="1:11" x14ac:dyDescent="0.25">
      <c r="A15" s="80"/>
      <c r="B15" s="89"/>
      <c r="C15" s="8" t="s">
        <v>132</v>
      </c>
      <c r="D15" s="8" t="s">
        <v>46</v>
      </c>
      <c r="E15" s="11">
        <v>826.05</v>
      </c>
      <c r="F15" s="11">
        <v>15</v>
      </c>
      <c r="G15" s="11">
        <v>1984</v>
      </c>
      <c r="H15" s="11">
        <v>2.41</v>
      </c>
      <c r="I15" s="50">
        <f t="shared" si="0"/>
        <v>2.9174989407420862</v>
      </c>
      <c r="J15" s="50">
        <v>15.347200000000001</v>
      </c>
      <c r="K15" s="50">
        <f t="shared" si="1"/>
        <v>22.39</v>
      </c>
    </row>
    <row r="16" spans="1:11" x14ac:dyDescent="0.25">
      <c r="A16" s="80"/>
      <c r="B16" s="89"/>
      <c r="C16" s="8" t="s">
        <v>133</v>
      </c>
      <c r="D16" s="8" t="s">
        <v>13</v>
      </c>
      <c r="E16" s="11">
        <v>681.36</v>
      </c>
      <c r="F16" s="11">
        <v>10</v>
      </c>
      <c r="G16" s="11">
        <v>1984</v>
      </c>
      <c r="H16" s="11">
        <v>1.55</v>
      </c>
      <c r="I16" s="50">
        <f t="shared" si="0"/>
        <v>2.2748620406246332</v>
      </c>
      <c r="J16" s="50">
        <v>15.347200000000001</v>
      </c>
      <c r="K16" s="50">
        <f t="shared" si="1"/>
        <v>17.46</v>
      </c>
    </row>
    <row r="17" spans="1:11" x14ac:dyDescent="0.25">
      <c r="A17" s="80"/>
      <c r="B17" s="89"/>
      <c r="C17" s="8" t="s">
        <v>134</v>
      </c>
      <c r="D17" s="10" t="s">
        <v>21</v>
      </c>
      <c r="E17" s="11">
        <v>981.25</v>
      </c>
      <c r="F17" s="11">
        <v>19</v>
      </c>
      <c r="G17" s="11">
        <v>1984</v>
      </c>
      <c r="H17" s="11">
        <v>1.92</v>
      </c>
      <c r="I17" s="50">
        <f t="shared" si="0"/>
        <v>1.956687898089172</v>
      </c>
      <c r="J17" s="50">
        <v>15.347200000000001</v>
      </c>
      <c r="K17" s="50">
        <f t="shared" si="1"/>
        <v>15.01</v>
      </c>
    </row>
    <row r="18" spans="1:11" x14ac:dyDescent="0.25">
      <c r="A18" s="80"/>
      <c r="B18" s="89"/>
      <c r="C18" s="8" t="s">
        <v>135</v>
      </c>
      <c r="D18" s="10" t="s">
        <v>22</v>
      </c>
      <c r="E18" s="11">
        <v>1075.26</v>
      </c>
      <c r="F18" s="11">
        <v>20</v>
      </c>
      <c r="G18" s="11">
        <v>1984</v>
      </c>
      <c r="H18" s="11">
        <v>2.67</v>
      </c>
      <c r="I18" s="50">
        <f t="shared" si="0"/>
        <v>2.4831203615869648</v>
      </c>
      <c r="J18" s="50">
        <v>15.347200000000001</v>
      </c>
      <c r="K18" s="50">
        <f t="shared" si="1"/>
        <v>19.05</v>
      </c>
    </row>
    <row r="19" spans="1:11" x14ac:dyDescent="0.25">
      <c r="A19" s="80"/>
      <c r="B19" s="89"/>
      <c r="C19" s="8" t="s">
        <v>136</v>
      </c>
      <c r="D19" s="10" t="s">
        <v>23</v>
      </c>
      <c r="E19" s="11">
        <v>1056.31</v>
      </c>
      <c r="F19" s="11">
        <v>20</v>
      </c>
      <c r="G19" s="11">
        <v>1984</v>
      </c>
      <c r="H19" s="11">
        <v>3.11</v>
      </c>
      <c r="I19" s="50">
        <f t="shared" si="0"/>
        <v>2.9442114530772217</v>
      </c>
      <c r="J19" s="50">
        <v>15.347200000000001</v>
      </c>
      <c r="K19" s="50">
        <f t="shared" si="1"/>
        <v>22.59</v>
      </c>
    </row>
    <row r="20" spans="1:11" x14ac:dyDescent="0.25">
      <c r="A20" s="80"/>
      <c r="B20" s="89"/>
      <c r="C20" s="8" t="s">
        <v>137</v>
      </c>
      <c r="D20" s="8" t="s">
        <v>14</v>
      </c>
      <c r="E20" s="11">
        <v>360.62</v>
      </c>
      <c r="F20" s="11">
        <v>8</v>
      </c>
      <c r="G20" s="11">
        <v>1966</v>
      </c>
      <c r="H20" s="11">
        <v>0.99</v>
      </c>
      <c r="I20" s="50">
        <f t="shared" si="0"/>
        <v>2.7452720315013033</v>
      </c>
      <c r="J20" s="50">
        <v>15.347200000000001</v>
      </c>
      <c r="K20" s="50">
        <f t="shared" si="1"/>
        <v>21.07</v>
      </c>
    </row>
    <row r="21" spans="1:11" x14ac:dyDescent="0.25">
      <c r="A21" s="80"/>
      <c r="B21" s="89"/>
      <c r="C21" s="8" t="s">
        <v>138</v>
      </c>
      <c r="D21" s="8" t="s">
        <v>72</v>
      </c>
      <c r="E21" s="57">
        <v>944.31</v>
      </c>
      <c r="F21" s="57">
        <v>21</v>
      </c>
      <c r="G21" s="57">
        <v>1991</v>
      </c>
      <c r="H21" s="11">
        <v>1.52</v>
      </c>
      <c r="I21" s="50">
        <f t="shared" si="0"/>
        <v>1.6096409018224949</v>
      </c>
      <c r="J21" s="50">
        <v>15.347200000000001</v>
      </c>
      <c r="K21" s="50">
        <f t="shared" si="1"/>
        <v>12.35</v>
      </c>
    </row>
    <row r="22" spans="1:11" x14ac:dyDescent="0.25">
      <c r="A22" s="80"/>
      <c r="B22" s="89"/>
      <c r="C22" s="8" t="s">
        <v>139</v>
      </c>
      <c r="D22" s="8" t="s">
        <v>72</v>
      </c>
      <c r="E22" s="57">
        <v>910.74</v>
      </c>
      <c r="F22" s="57">
        <v>20</v>
      </c>
      <c r="G22" s="57">
        <v>1974</v>
      </c>
      <c r="H22" s="11">
        <v>1.44</v>
      </c>
      <c r="I22" s="50">
        <f t="shared" si="0"/>
        <v>1.581131826866065</v>
      </c>
      <c r="J22" s="50">
        <v>15.347200000000001</v>
      </c>
      <c r="K22" s="50">
        <f t="shared" si="1"/>
        <v>12.13</v>
      </c>
    </row>
    <row r="23" spans="1:11" x14ac:dyDescent="0.25">
      <c r="A23" s="80"/>
      <c r="B23" s="89"/>
      <c r="C23" s="8" t="s">
        <v>140</v>
      </c>
      <c r="D23" s="8" t="s">
        <v>72</v>
      </c>
      <c r="E23" s="57">
        <v>953.11</v>
      </c>
      <c r="F23" s="57">
        <v>20</v>
      </c>
      <c r="G23" s="57">
        <v>1974</v>
      </c>
      <c r="H23" s="11">
        <v>1.51</v>
      </c>
      <c r="I23" s="50">
        <f t="shared" si="0"/>
        <v>1.584287228126869</v>
      </c>
      <c r="J23" s="50">
        <v>15.347200000000001</v>
      </c>
      <c r="K23" s="50">
        <f t="shared" si="1"/>
        <v>12.16</v>
      </c>
    </row>
    <row r="24" spans="1:11" x14ac:dyDescent="0.25">
      <c r="A24" s="80"/>
      <c r="B24" s="89"/>
      <c r="C24" s="8" t="s">
        <v>102</v>
      </c>
      <c r="D24" s="8" t="s">
        <v>24</v>
      </c>
      <c r="E24" s="57">
        <v>1516.81</v>
      </c>
      <c r="F24" s="57">
        <v>30</v>
      </c>
      <c r="G24" s="57">
        <v>1980</v>
      </c>
      <c r="H24" s="11">
        <v>1.85</v>
      </c>
      <c r="I24" s="50">
        <f t="shared" si="0"/>
        <v>1.2196649547405412</v>
      </c>
      <c r="J24" s="50">
        <v>15.347200000000001</v>
      </c>
      <c r="K24" s="50">
        <f t="shared" si="1"/>
        <v>9.36</v>
      </c>
    </row>
    <row r="25" spans="1:11" x14ac:dyDescent="0.25">
      <c r="A25" s="80"/>
      <c r="B25" s="89"/>
      <c r="C25" s="8" t="s">
        <v>235</v>
      </c>
      <c r="D25" s="18" t="s">
        <v>24</v>
      </c>
      <c r="E25" s="57">
        <v>1597.34</v>
      </c>
      <c r="F25" s="57">
        <v>32</v>
      </c>
      <c r="G25" s="57">
        <v>1980</v>
      </c>
      <c r="H25" s="56">
        <v>3</v>
      </c>
      <c r="I25" s="50">
        <f t="shared" si="0"/>
        <v>1.8781223784541803</v>
      </c>
      <c r="J25" s="50">
        <v>15.347200000000001</v>
      </c>
      <c r="K25" s="50">
        <f t="shared" si="1"/>
        <v>14.41</v>
      </c>
    </row>
    <row r="26" spans="1:11" x14ac:dyDescent="0.25">
      <c r="A26" s="80"/>
      <c r="B26" s="89"/>
      <c r="C26" s="8" t="s">
        <v>106</v>
      </c>
      <c r="D26" s="8" t="s">
        <v>25</v>
      </c>
      <c r="E26" s="57">
        <v>2296.7600000000002</v>
      </c>
      <c r="F26" s="57">
        <v>45</v>
      </c>
      <c r="G26" s="57">
        <v>1980</v>
      </c>
      <c r="H26" s="11">
        <v>5.9</v>
      </c>
      <c r="I26" s="50">
        <f t="shared" si="0"/>
        <v>2.5688360995489297</v>
      </c>
      <c r="J26" s="50">
        <v>15.347200000000001</v>
      </c>
      <c r="K26" s="50">
        <f t="shared" si="1"/>
        <v>19.71</v>
      </c>
    </row>
    <row r="27" spans="1:11" x14ac:dyDescent="0.25">
      <c r="A27" s="80"/>
      <c r="B27" s="89"/>
      <c r="C27" s="8" t="s">
        <v>236</v>
      </c>
      <c r="D27" s="8" t="s">
        <v>26</v>
      </c>
      <c r="E27" s="57">
        <v>2570.59</v>
      </c>
      <c r="F27" s="57">
        <v>50</v>
      </c>
      <c r="G27" s="57">
        <v>1975</v>
      </c>
      <c r="H27" s="11">
        <v>5.8</v>
      </c>
      <c r="I27" s="50">
        <f t="shared" si="0"/>
        <v>2.2562913572370542</v>
      </c>
      <c r="J27" s="50">
        <v>15.347200000000001</v>
      </c>
      <c r="K27" s="50">
        <f t="shared" si="1"/>
        <v>17.309999999999999</v>
      </c>
    </row>
    <row r="28" spans="1:11" x14ac:dyDescent="0.25">
      <c r="A28" s="80"/>
      <c r="B28" s="89"/>
      <c r="C28" s="8" t="s">
        <v>254</v>
      </c>
      <c r="D28" s="10" t="s">
        <v>55</v>
      </c>
      <c r="E28" s="57">
        <v>513.42999999999995</v>
      </c>
      <c r="F28" s="57">
        <v>9</v>
      </c>
      <c r="G28" s="57">
        <v>1990</v>
      </c>
      <c r="H28" s="11">
        <v>0.97</v>
      </c>
      <c r="I28" s="50">
        <f t="shared" si="0"/>
        <v>1.8892546208830805</v>
      </c>
      <c r="J28" s="50">
        <v>15.347200000000001</v>
      </c>
      <c r="K28" s="50">
        <f t="shared" si="1"/>
        <v>14.5</v>
      </c>
    </row>
    <row r="29" spans="1:11" x14ac:dyDescent="0.25">
      <c r="A29" s="80"/>
      <c r="B29" s="89"/>
      <c r="C29" s="8" t="s">
        <v>255</v>
      </c>
      <c r="D29" s="10" t="s">
        <v>59</v>
      </c>
      <c r="E29" s="57">
        <v>1503.04</v>
      </c>
      <c r="F29" s="57">
        <v>24</v>
      </c>
      <c r="G29" s="57">
        <v>1985</v>
      </c>
      <c r="H29" s="11">
        <v>4.51</v>
      </c>
      <c r="I29" s="50">
        <f t="shared" si="0"/>
        <v>3.0005854800936769</v>
      </c>
      <c r="J29" s="50">
        <v>15.347200000000001</v>
      </c>
      <c r="K29" s="50">
        <f t="shared" si="1"/>
        <v>23.03</v>
      </c>
    </row>
    <row r="30" spans="1:11" x14ac:dyDescent="0.25">
      <c r="A30" s="80"/>
      <c r="B30" s="89"/>
      <c r="C30" s="8" t="s">
        <v>256</v>
      </c>
      <c r="D30" s="10" t="s">
        <v>60</v>
      </c>
      <c r="E30" s="57">
        <v>647.79999999999995</v>
      </c>
      <c r="F30" s="57">
        <v>18</v>
      </c>
      <c r="G30" s="57">
        <v>1987</v>
      </c>
      <c r="H30" s="11">
        <v>1.76</v>
      </c>
      <c r="I30" s="50">
        <f t="shared" si="0"/>
        <v>2.7168879283729548</v>
      </c>
      <c r="J30" s="50">
        <v>15.347200000000001</v>
      </c>
      <c r="K30" s="50">
        <f t="shared" si="1"/>
        <v>20.85</v>
      </c>
    </row>
    <row r="31" spans="1:11" x14ac:dyDescent="0.25">
      <c r="A31" s="80"/>
      <c r="B31" s="89"/>
      <c r="C31" s="8" t="s">
        <v>257</v>
      </c>
      <c r="D31" s="10" t="s">
        <v>67</v>
      </c>
      <c r="E31" s="57">
        <v>827.36</v>
      </c>
      <c r="F31" s="57">
        <v>17</v>
      </c>
      <c r="G31" s="57">
        <v>1972</v>
      </c>
      <c r="H31" s="11">
        <v>2.4</v>
      </c>
      <c r="I31" s="50">
        <f t="shared" si="0"/>
        <v>2.9007928833881258</v>
      </c>
      <c r="J31" s="50">
        <v>15.347200000000001</v>
      </c>
      <c r="K31" s="50">
        <f t="shared" si="1"/>
        <v>22.26</v>
      </c>
    </row>
    <row r="32" spans="1:11" x14ac:dyDescent="0.25">
      <c r="A32" s="80"/>
      <c r="B32" s="89"/>
      <c r="C32" s="8" t="s">
        <v>258</v>
      </c>
      <c r="D32" s="10" t="s">
        <v>67</v>
      </c>
      <c r="E32" s="57">
        <v>899.46</v>
      </c>
      <c r="F32" s="57">
        <v>19</v>
      </c>
      <c r="G32" s="57">
        <v>1972</v>
      </c>
      <c r="H32" s="11">
        <v>2.0099999999999998</v>
      </c>
      <c r="I32" s="50">
        <f t="shared" si="0"/>
        <v>2.2346741378160226</v>
      </c>
      <c r="J32" s="50">
        <v>15.347200000000001</v>
      </c>
      <c r="K32" s="50">
        <f t="shared" si="1"/>
        <v>17.149999999999999</v>
      </c>
    </row>
    <row r="33" spans="1:11" x14ac:dyDescent="0.25">
      <c r="A33" s="80"/>
      <c r="B33" s="89"/>
      <c r="C33" s="8" t="s">
        <v>259</v>
      </c>
      <c r="D33" s="10" t="s">
        <v>67</v>
      </c>
      <c r="E33" s="57">
        <v>948.51</v>
      </c>
      <c r="F33" s="57">
        <v>20</v>
      </c>
      <c r="G33" s="57">
        <v>1972</v>
      </c>
      <c r="H33" s="11">
        <v>2.17</v>
      </c>
      <c r="I33" s="50">
        <f t="shared" si="0"/>
        <v>2.2877987580521024</v>
      </c>
      <c r="J33" s="50">
        <v>15.347200000000001</v>
      </c>
      <c r="K33" s="50">
        <f t="shared" si="1"/>
        <v>17.559999999999999</v>
      </c>
    </row>
    <row r="34" spans="1:11" x14ac:dyDescent="0.25">
      <c r="A34" s="80"/>
      <c r="B34" s="89"/>
      <c r="C34" s="8" t="s">
        <v>260</v>
      </c>
      <c r="D34" s="10" t="s">
        <v>69</v>
      </c>
      <c r="E34" s="57">
        <v>271.63</v>
      </c>
      <c r="F34" s="57">
        <v>9</v>
      </c>
      <c r="G34" s="57">
        <v>1953</v>
      </c>
      <c r="H34" s="11">
        <v>1.05</v>
      </c>
      <c r="I34" s="50">
        <f t="shared" si="0"/>
        <v>3.8655524058461883</v>
      </c>
      <c r="J34" s="50">
        <v>15.347200000000001</v>
      </c>
      <c r="K34" s="50">
        <f t="shared" ref="K34" si="2">ROUND(I34*J34*50/100,2)</f>
        <v>29.66</v>
      </c>
    </row>
    <row r="35" spans="1:11" x14ac:dyDescent="0.25">
      <c r="A35" s="80"/>
      <c r="B35" s="89"/>
      <c r="C35" s="98"/>
      <c r="D35" s="99"/>
      <c r="E35" s="99"/>
      <c r="F35" s="99"/>
      <c r="G35" s="99"/>
      <c r="H35" s="99"/>
      <c r="I35" s="35" t="s">
        <v>10</v>
      </c>
      <c r="J35" s="35" t="s">
        <v>10</v>
      </c>
      <c r="K35" s="35" t="s">
        <v>10</v>
      </c>
    </row>
    <row r="36" spans="1:11" x14ac:dyDescent="0.25">
      <c r="A36" s="80"/>
      <c r="B36" s="89"/>
      <c r="C36" s="100"/>
      <c r="D36" s="101"/>
      <c r="E36" s="101"/>
      <c r="F36" s="101"/>
      <c r="G36" s="101"/>
      <c r="H36" s="101"/>
      <c r="I36" s="36">
        <f>AVERAGE(I5:I28)</f>
        <v>2.2575553704606488</v>
      </c>
      <c r="J36" s="36">
        <f>AVERAGE(J5:J28)</f>
        <v>15.347199999999992</v>
      </c>
      <c r="K36" s="36">
        <f>AVERAGE(K5:K28)</f>
        <v>17.322916666666668</v>
      </c>
    </row>
    <row r="37" spans="1:11" x14ac:dyDescent="0.25">
      <c r="A37" s="80"/>
      <c r="B37" s="89"/>
      <c r="C37" s="102"/>
      <c r="D37" s="103"/>
      <c r="E37" s="103"/>
      <c r="F37" s="103"/>
      <c r="G37" s="103"/>
      <c r="H37" s="103"/>
      <c r="I37" s="37"/>
      <c r="J37" s="37"/>
      <c r="K37" s="37"/>
    </row>
    <row r="38" spans="1:11" x14ac:dyDescent="0.25">
      <c r="A38" s="80"/>
      <c r="B38" s="61" t="s">
        <v>209</v>
      </c>
      <c r="C38" s="47">
        <v>31</v>
      </c>
      <c r="D38" s="21" t="s">
        <v>28</v>
      </c>
      <c r="E38" s="20">
        <v>1575.91</v>
      </c>
      <c r="F38" s="20">
        <v>30</v>
      </c>
      <c r="G38" s="20">
        <v>1989</v>
      </c>
      <c r="H38" s="52">
        <v>6.69</v>
      </c>
      <c r="I38" s="51">
        <f>H38/E38*1000</f>
        <v>4.2451662848766745</v>
      </c>
      <c r="J38" s="51">
        <v>15.347200000000001</v>
      </c>
      <c r="K38" s="48">
        <f>ROUND(I38*J38*50/100,2)</f>
        <v>32.58</v>
      </c>
    </row>
    <row r="39" spans="1:11" x14ac:dyDescent="0.25">
      <c r="A39" s="80"/>
      <c r="B39" s="61"/>
      <c r="C39" s="47">
        <f>SUM(C38+1)</f>
        <v>32</v>
      </c>
      <c r="D39" s="1" t="s">
        <v>29</v>
      </c>
      <c r="E39" s="2">
        <v>1032.3699999999999</v>
      </c>
      <c r="F39" s="2">
        <v>20</v>
      </c>
      <c r="G39" s="2">
        <v>1987</v>
      </c>
      <c r="H39" s="51">
        <v>3.53</v>
      </c>
      <c r="I39" s="51">
        <f t="shared" ref="I39:I87" si="3">H39/E39*1000</f>
        <v>3.4193167178434094</v>
      </c>
      <c r="J39" s="51">
        <v>15.347200000000001</v>
      </c>
      <c r="K39" s="48">
        <f t="shared" ref="K39:K87" si="4">ROUND(I39*J39*50/100,2)</f>
        <v>26.24</v>
      </c>
    </row>
    <row r="40" spans="1:11" x14ac:dyDescent="0.25">
      <c r="A40" s="80"/>
      <c r="B40" s="61"/>
      <c r="C40" s="47">
        <f t="shared" ref="C40:C87" si="5">SUM(C39+1)</f>
        <v>33</v>
      </c>
      <c r="D40" s="1" t="s">
        <v>223</v>
      </c>
      <c r="E40" s="2">
        <v>1593.23</v>
      </c>
      <c r="F40" s="2">
        <v>30</v>
      </c>
      <c r="G40" s="2">
        <v>1989</v>
      </c>
      <c r="H40" s="51">
        <v>6.33</v>
      </c>
      <c r="I40" s="51">
        <f t="shared" si="3"/>
        <v>3.9730610144172531</v>
      </c>
      <c r="J40" s="51">
        <v>15.347200000000001</v>
      </c>
      <c r="K40" s="48">
        <f t="shared" si="4"/>
        <v>30.49</v>
      </c>
    </row>
    <row r="41" spans="1:11" x14ac:dyDescent="0.25">
      <c r="A41" s="80"/>
      <c r="B41" s="61"/>
      <c r="C41" s="47">
        <f t="shared" si="5"/>
        <v>34</v>
      </c>
      <c r="D41" s="1" t="s">
        <v>30</v>
      </c>
      <c r="E41" s="2">
        <v>1210.54</v>
      </c>
      <c r="F41" s="2">
        <v>23</v>
      </c>
      <c r="G41" s="2">
        <v>1991</v>
      </c>
      <c r="H41" s="51">
        <v>5.23</v>
      </c>
      <c r="I41" s="51">
        <f t="shared" si="3"/>
        <v>4.3203859434632479</v>
      </c>
      <c r="J41" s="51">
        <v>15.347200000000001</v>
      </c>
      <c r="K41" s="48">
        <f t="shared" si="4"/>
        <v>33.15</v>
      </c>
    </row>
    <row r="42" spans="1:11" x14ac:dyDescent="0.25">
      <c r="A42" s="80"/>
      <c r="B42" s="61"/>
      <c r="C42" s="47">
        <f t="shared" si="5"/>
        <v>35</v>
      </c>
      <c r="D42" s="1" t="s">
        <v>31</v>
      </c>
      <c r="E42" s="2">
        <v>1053.6300000000001</v>
      </c>
      <c r="F42" s="2">
        <v>20</v>
      </c>
      <c r="G42" s="2">
        <v>1985</v>
      </c>
      <c r="H42" s="51">
        <v>4.32</v>
      </c>
      <c r="I42" s="51">
        <f t="shared" si="3"/>
        <v>4.1001110446741267</v>
      </c>
      <c r="J42" s="51">
        <v>15.347200000000001</v>
      </c>
      <c r="K42" s="48">
        <f t="shared" si="4"/>
        <v>31.46</v>
      </c>
    </row>
    <row r="43" spans="1:11" x14ac:dyDescent="0.25">
      <c r="A43" s="80"/>
      <c r="B43" s="61"/>
      <c r="C43" s="47">
        <f t="shared" si="5"/>
        <v>36</v>
      </c>
      <c r="D43" s="1" t="s">
        <v>85</v>
      </c>
      <c r="E43" s="2">
        <v>2478.85</v>
      </c>
      <c r="F43" s="2">
        <v>49</v>
      </c>
      <c r="G43" s="2">
        <v>1974</v>
      </c>
      <c r="H43" s="51">
        <v>6.33</v>
      </c>
      <c r="I43" s="51">
        <f t="shared" si="3"/>
        <v>2.5536034854872218</v>
      </c>
      <c r="J43" s="51">
        <v>15.347200000000001</v>
      </c>
      <c r="K43" s="48">
        <f t="shared" si="4"/>
        <v>19.600000000000001</v>
      </c>
    </row>
    <row r="44" spans="1:11" x14ac:dyDescent="0.25">
      <c r="A44" s="80"/>
      <c r="B44" s="61"/>
      <c r="C44" s="47">
        <f t="shared" si="5"/>
        <v>37</v>
      </c>
      <c r="D44" s="1" t="s">
        <v>32</v>
      </c>
      <c r="E44" s="2">
        <v>105.74</v>
      </c>
      <c r="F44" s="2">
        <v>4</v>
      </c>
      <c r="G44" s="2">
        <v>1970</v>
      </c>
      <c r="H44" s="51">
        <v>0.45</v>
      </c>
      <c r="I44" s="51">
        <f t="shared" si="3"/>
        <v>4.2557215812369966</v>
      </c>
      <c r="J44" s="51">
        <v>15.347200000000001</v>
      </c>
      <c r="K44" s="48">
        <f t="shared" si="4"/>
        <v>32.659999999999997</v>
      </c>
    </row>
    <row r="45" spans="1:11" x14ac:dyDescent="0.25">
      <c r="A45" s="80"/>
      <c r="B45" s="61"/>
      <c r="C45" s="47">
        <f t="shared" si="5"/>
        <v>38</v>
      </c>
      <c r="D45" s="1" t="s">
        <v>33</v>
      </c>
      <c r="E45" s="2">
        <v>1138.44</v>
      </c>
      <c r="F45" s="2">
        <v>23</v>
      </c>
      <c r="G45" s="2">
        <v>1991</v>
      </c>
      <c r="H45" s="51">
        <v>4.21</v>
      </c>
      <c r="I45" s="51">
        <f t="shared" si="3"/>
        <v>3.6980429359474365</v>
      </c>
      <c r="J45" s="51">
        <v>15.347200000000001</v>
      </c>
      <c r="K45" s="48">
        <f t="shared" si="4"/>
        <v>28.38</v>
      </c>
    </row>
    <row r="46" spans="1:11" x14ac:dyDescent="0.25">
      <c r="A46" s="80"/>
      <c r="B46" s="61"/>
      <c r="C46" s="47">
        <f t="shared" si="5"/>
        <v>39</v>
      </c>
      <c r="D46" s="1" t="s">
        <v>34</v>
      </c>
      <c r="E46" s="2">
        <v>1032.8900000000001</v>
      </c>
      <c r="F46" s="2">
        <v>20</v>
      </c>
      <c r="G46" s="2">
        <v>1975</v>
      </c>
      <c r="H46" s="51">
        <v>3.39</v>
      </c>
      <c r="I46" s="51">
        <f t="shared" si="3"/>
        <v>3.282053268014987</v>
      </c>
      <c r="J46" s="51">
        <v>15.347200000000001</v>
      </c>
      <c r="K46" s="48">
        <f t="shared" si="4"/>
        <v>25.19</v>
      </c>
    </row>
    <row r="47" spans="1:11" x14ac:dyDescent="0.25">
      <c r="A47" s="80"/>
      <c r="B47" s="61"/>
      <c r="C47" s="47">
        <f t="shared" si="5"/>
        <v>40</v>
      </c>
      <c r="D47" s="1" t="s">
        <v>35</v>
      </c>
      <c r="E47" s="2">
        <v>1601.08</v>
      </c>
      <c r="F47" s="2">
        <v>31</v>
      </c>
      <c r="G47" s="2">
        <v>1989</v>
      </c>
      <c r="H47" s="51">
        <v>6.43</v>
      </c>
      <c r="I47" s="51">
        <f t="shared" si="3"/>
        <v>4.0160391735578482</v>
      </c>
      <c r="J47" s="51">
        <v>15.347200000000001</v>
      </c>
      <c r="K47" s="48">
        <f t="shared" si="4"/>
        <v>30.82</v>
      </c>
    </row>
    <row r="48" spans="1:11" x14ac:dyDescent="0.25">
      <c r="A48" s="80"/>
      <c r="B48" s="61"/>
      <c r="C48" s="47">
        <f t="shared" si="5"/>
        <v>41</v>
      </c>
      <c r="D48" s="1" t="s">
        <v>84</v>
      </c>
      <c r="E48" s="2">
        <v>956.36</v>
      </c>
      <c r="F48" s="2">
        <v>23</v>
      </c>
      <c r="G48" s="2">
        <v>1964</v>
      </c>
      <c r="H48" s="51">
        <v>6.65</v>
      </c>
      <c r="I48" s="51">
        <f t="shared" si="3"/>
        <v>6.9534484921995903</v>
      </c>
      <c r="J48" s="51">
        <v>15.347200000000001</v>
      </c>
      <c r="K48" s="48">
        <f t="shared" si="4"/>
        <v>53.36</v>
      </c>
    </row>
    <row r="49" spans="1:11" x14ac:dyDescent="0.25">
      <c r="A49" s="80"/>
      <c r="B49" s="61"/>
      <c r="C49" s="47">
        <f t="shared" si="5"/>
        <v>42</v>
      </c>
      <c r="D49" s="1" t="s">
        <v>36</v>
      </c>
      <c r="E49" s="2">
        <v>1599.16</v>
      </c>
      <c r="F49" s="2">
        <v>30</v>
      </c>
      <c r="G49" s="2">
        <v>1989</v>
      </c>
      <c r="H49" s="51">
        <v>6.04</v>
      </c>
      <c r="I49" s="51">
        <f t="shared" si="3"/>
        <v>3.7769829160309158</v>
      </c>
      <c r="J49" s="51">
        <v>15.347200000000001</v>
      </c>
      <c r="K49" s="48">
        <f t="shared" si="4"/>
        <v>28.98</v>
      </c>
    </row>
    <row r="50" spans="1:11" x14ac:dyDescent="0.25">
      <c r="A50" s="80"/>
      <c r="B50" s="61"/>
      <c r="C50" s="47">
        <f t="shared" si="5"/>
        <v>43</v>
      </c>
      <c r="D50" s="1" t="s">
        <v>37</v>
      </c>
      <c r="E50" s="2">
        <v>1605.29</v>
      </c>
      <c r="F50" s="2">
        <v>30</v>
      </c>
      <c r="G50" s="2">
        <v>1989</v>
      </c>
      <c r="H50" s="51">
        <v>4.05</v>
      </c>
      <c r="I50" s="51">
        <f t="shared" si="3"/>
        <v>2.5229086333310491</v>
      </c>
      <c r="J50" s="51">
        <v>15.347200000000001</v>
      </c>
      <c r="K50" s="48">
        <f t="shared" si="4"/>
        <v>19.36</v>
      </c>
    </row>
    <row r="51" spans="1:11" x14ac:dyDescent="0.25">
      <c r="A51" s="80"/>
      <c r="B51" s="61"/>
      <c r="C51" s="47">
        <f t="shared" si="5"/>
        <v>44</v>
      </c>
      <c r="D51" s="1" t="s">
        <v>38</v>
      </c>
      <c r="E51" s="2">
        <v>1596.54</v>
      </c>
      <c r="F51" s="2">
        <v>30</v>
      </c>
      <c r="G51" s="2">
        <v>1993</v>
      </c>
      <c r="H51" s="51">
        <v>7.18</v>
      </c>
      <c r="I51" s="51">
        <f t="shared" si="3"/>
        <v>4.4972252496022644</v>
      </c>
      <c r="J51" s="51">
        <v>15.347200000000001</v>
      </c>
      <c r="K51" s="48">
        <f t="shared" si="4"/>
        <v>34.51</v>
      </c>
    </row>
    <row r="52" spans="1:11" x14ac:dyDescent="0.25">
      <c r="A52" s="80"/>
      <c r="B52" s="61"/>
      <c r="C52" s="47">
        <f t="shared" si="5"/>
        <v>45</v>
      </c>
      <c r="D52" s="1" t="s">
        <v>44</v>
      </c>
      <c r="E52" s="2">
        <v>1614.93</v>
      </c>
      <c r="F52" s="2">
        <v>30</v>
      </c>
      <c r="G52" s="2">
        <v>1993</v>
      </c>
      <c r="H52" s="51">
        <v>6.05</v>
      </c>
      <c r="I52" s="51">
        <f t="shared" si="3"/>
        <v>3.7462924089589018</v>
      </c>
      <c r="J52" s="51">
        <v>15.347200000000001</v>
      </c>
      <c r="K52" s="48">
        <f t="shared" si="4"/>
        <v>28.75</v>
      </c>
    </row>
    <row r="53" spans="1:11" x14ac:dyDescent="0.25">
      <c r="A53" s="80"/>
      <c r="B53" s="61"/>
      <c r="C53" s="47">
        <f t="shared" si="5"/>
        <v>46</v>
      </c>
      <c r="D53" s="1" t="s">
        <v>222</v>
      </c>
      <c r="E53" s="2">
        <v>1614.98</v>
      </c>
      <c r="F53" s="2">
        <v>25</v>
      </c>
      <c r="G53" s="2"/>
      <c r="H53" s="51">
        <v>5.9950000000000001</v>
      </c>
      <c r="I53" s="51">
        <f t="shared" si="3"/>
        <v>3.7121202739352808</v>
      </c>
      <c r="J53" s="51">
        <v>15.347200000000001</v>
      </c>
      <c r="K53" s="48">
        <f t="shared" si="4"/>
        <v>28.49</v>
      </c>
    </row>
    <row r="54" spans="1:11" x14ac:dyDescent="0.25">
      <c r="A54" s="80"/>
      <c r="B54" s="61"/>
      <c r="C54" s="47">
        <f t="shared" si="5"/>
        <v>47</v>
      </c>
      <c r="D54" s="1" t="s">
        <v>39</v>
      </c>
      <c r="E54" s="2">
        <v>1521.2</v>
      </c>
      <c r="F54" s="2">
        <v>29</v>
      </c>
      <c r="G54" s="2">
        <v>1982</v>
      </c>
      <c r="H54" s="51">
        <v>4.2300000000000004</v>
      </c>
      <c r="I54" s="51">
        <f t="shared" si="3"/>
        <v>2.780699447804365</v>
      </c>
      <c r="J54" s="51">
        <v>15.347200000000001</v>
      </c>
      <c r="K54" s="48">
        <f t="shared" si="4"/>
        <v>21.34</v>
      </c>
    </row>
    <row r="55" spans="1:11" x14ac:dyDescent="0.25">
      <c r="A55" s="80"/>
      <c r="B55" s="61"/>
      <c r="C55" s="47">
        <f t="shared" si="5"/>
        <v>48</v>
      </c>
      <c r="D55" s="1" t="s">
        <v>39</v>
      </c>
      <c r="E55" s="2">
        <v>1604.48</v>
      </c>
      <c r="F55" s="2">
        <v>30</v>
      </c>
      <c r="G55" s="2">
        <v>1982</v>
      </c>
      <c r="H55" s="51">
        <v>6.02</v>
      </c>
      <c r="I55" s="51">
        <f t="shared" si="3"/>
        <v>3.7519944156362186</v>
      </c>
      <c r="J55" s="51">
        <v>15.347200000000001</v>
      </c>
      <c r="K55" s="48">
        <f t="shared" si="4"/>
        <v>28.79</v>
      </c>
    </row>
    <row r="56" spans="1:11" x14ac:dyDescent="0.25">
      <c r="A56" s="80"/>
      <c r="B56" s="61"/>
      <c r="C56" s="47">
        <f t="shared" si="5"/>
        <v>49</v>
      </c>
      <c r="D56" s="1" t="s">
        <v>40</v>
      </c>
      <c r="E56" s="2">
        <v>1084.2</v>
      </c>
      <c r="F56" s="2">
        <v>20</v>
      </c>
      <c r="G56" s="2">
        <v>1991</v>
      </c>
      <c r="H56" s="51">
        <v>4.13</v>
      </c>
      <c r="I56" s="51">
        <f t="shared" si="3"/>
        <v>3.8092602840804277</v>
      </c>
      <c r="J56" s="51">
        <v>15.347200000000001</v>
      </c>
      <c r="K56" s="48">
        <f t="shared" si="4"/>
        <v>29.23</v>
      </c>
    </row>
    <row r="57" spans="1:11" x14ac:dyDescent="0.25">
      <c r="A57" s="80"/>
      <c r="B57" s="61"/>
      <c r="C57" s="47">
        <f t="shared" si="5"/>
        <v>50</v>
      </c>
      <c r="D57" s="1" t="s">
        <v>41</v>
      </c>
      <c r="E57" s="2">
        <v>1566.24</v>
      </c>
      <c r="F57" s="2">
        <v>30</v>
      </c>
      <c r="G57" s="2">
        <v>1992</v>
      </c>
      <c r="H57" s="51">
        <v>8.24</v>
      </c>
      <c r="I57" s="51">
        <f t="shared" si="3"/>
        <v>5.2610072530391259</v>
      </c>
      <c r="J57" s="51">
        <v>15.347200000000001</v>
      </c>
      <c r="K57" s="48">
        <f t="shared" si="4"/>
        <v>40.369999999999997</v>
      </c>
    </row>
    <row r="58" spans="1:11" x14ac:dyDescent="0.25">
      <c r="A58" s="80"/>
      <c r="B58" s="61"/>
      <c r="C58" s="47">
        <f t="shared" si="5"/>
        <v>51</v>
      </c>
      <c r="D58" s="1" t="s">
        <v>42</v>
      </c>
      <c r="E58" s="2">
        <v>1052.24</v>
      </c>
      <c r="F58" s="2">
        <v>20</v>
      </c>
      <c r="G58" s="2">
        <v>1984</v>
      </c>
      <c r="H58" s="51">
        <v>2.0099999999999998</v>
      </c>
      <c r="I58" s="51">
        <f t="shared" si="3"/>
        <v>1.9102105983425832</v>
      </c>
      <c r="J58" s="51">
        <v>15.347200000000001</v>
      </c>
      <c r="K58" s="48">
        <f t="shared" si="4"/>
        <v>14.66</v>
      </c>
    </row>
    <row r="59" spans="1:11" x14ac:dyDescent="0.25">
      <c r="A59" s="80"/>
      <c r="B59" s="61"/>
      <c r="C59" s="47">
        <f t="shared" si="5"/>
        <v>52</v>
      </c>
      <c r="D59" s="1" t="s">
        <v>43</v>
      </c>
      <c r="E59" s="2">
        <v>1796.48</v>
      </c>
      <c r="F59" s="2">
        <v>32</v>
      </c>
      <c r="G59" s="2">
        <v>1980</v>
      </c>
      <c r="H59" s="51">
        <v>5.08</v>
      </c>
      <c r="I59" s="51">
        <f t="shared" si="3"/>
        <v>2.8277520484503031</v>
      </c>
      <c r="J59" s="51">
        <v>15.347200000000001</v>
      </c>
      <c r="K59" s="48">
        <f t="shared" si="4"/>
        <v>21.7</v>
      </c>
    </row>
    <row r="60" spans="1:11" x14ac:dyDescent="0.25">
      <c r="A60" s="80"/>
      <c r="B60" s="61"/>
      <c r="C60" s="47">
        <f t="shared" si="5"/>
        <v>53</v>
      </c>
      <c r="D60" s="1" t="s">
        <v>225</v>
      </c>
      <c r="E60" s="2">
        <v>2258.5500000000002</v>
      </c>
      <c r="F60" s="2">
        <v>40</v>
      </c>
      <c r="G60" s="2"/>
      <c r="H60" s="51">
        <v>10.975</v>
      </c>
      <c r="I60" s="51">
        <f t="shared" si="3"/>
        <v>4.8593123906931428</v>
      </c>
      <c r="J60" s="51">
        <v>15.347200000000001</v>
      </c>
      <c r="K60" s="48">
        <f t="shared" si="4"/>
        <v>37.29</v>
      </c>
    </row>
    <row r="61" spans="1:11" x14ac:dyDescent="0.25">
      <c r="A61" s="80"/>
      <c r="B61" s="61"/>
      <c r="C61" s="47">
        <f t="shared" si="5"/>
        <v>54</v>
      </c>
      <c r="D61" s="1" t="s">
        <v>45</v>
      </c>
      <c r="E61" s="2">
        <v>828.98</v>
      </c>
      <c r="F61" s="2">
        <v>15</v>
      </c>
      <c r="G61" s="2">
        <v>1984</v>
      </c>
      <c r="H61" s="51">
        <v>2.71</v>
      </c>
      <c r="I61" s="51">
        <f t="shared" si="3"/>
        <v>3.2690776617047459</v>
      </c>
      <c r="J61" s="51">
        <v>15.347200000000001</v>
      </c>
      <c r="K61" s="48">
        <f t="shared" si="4"/>
        <v>25.09</v>
      </c>
    </row>
    <row r="62" spans="1:11" x14ac:dyDescent="0.25">
      <c r="A62" s="80"/>
      <c r="B62" s="61"/>
      <c r="C62" s="47">
        <f t="shared" si="5"/>
        <v>55</v>
      </c>
      <c r="D62" s="1" t="s">
        <v>47</v>
      </c>
      <c r="E62" s="2">
        <v>410.45</v>
      </c>
      <c r="F62" s="2">
        <v>9</v>
      </c>
      <c r="G62" s="2">
        <v>1964</v>
      </c>
      <c r="H62" s="51">
        <v>3.05</v>
      </c>
      <c r="I62" s="51">
        <f t="shared" si="3"/>
        <v>7.4308685588987693</v>
      </c>
      <c r="J62" s="51">
        <v>15.347200000000001</v>
      </c>
      <c r="K62" s="48">
        <f t="shared" si="4"/>
        <v>57.02</v>
      </c>
    </row>
    <row r="63" spans="1:11" x14ac:dyDescent="0.25">
      <c r="A63" s="80"/>
      <c r="B63" s="61"/>
      <c r="C63" s="47">
        <f t="shared" si="5"/>
        <v>56</v>
      </c>
      <c r="D63" s="1" t="s">
        <v>48</v>
      </c>
      <c r="E63" s="2">
        <v>344.76</v>
      </c>
      <c r="F63" s="2">
        <v>7</v>
      </c>
      <c r="G63" s="2">
        <v>1986</v>
      </c>
      <c r="H63" s="51">
        <v>2.36</v>
      </c>
      <c r="I63" s="51">
        <f t="shared" si="3"/>
        <v>6.845341686970646</v>
      </c>
      <c r="J63" s="51">
        <v>15.347200000000001</v>
      </c>
      <c r="K63" s="48">
        <f t="shared" si="4"/>
        <v>52.53</v>
      </c>
    </row>
    <row r="64" spans="1:11" x14ac:dyDescent="0.25">
      <c r="A64" s="80"/>
      <c r="B64" s="61"/>
      <c r="C64" s="47">
        <f t="shared" si="5"/>
        <v>57</v>
      </c>
      <c r="D64" s="1" t="s">
        <v>49</v>
      </c>
      <c r="E64" s="2">
        <v>428.7</v>
      </c>
      <c r="F64" s="2">
        <v>9</v>
      </c>
      <c r="G64" s="2">
        <v>1964</v>
      </c>
      <c r="H64" s="51">
        <v>3.15</v>
      </c>
      <c r="I64" s="51">
        <f t="shared" si="3"/>
        <v>7.3477956613016095</v>
      </c>
      <c r="J64" s="51">
        <v>15.347200000000001</v>
      </c>
      <c r="K64" s="48">
        <f t="shared" si="4"/>
        <v>56.38</v>
      </c>
    </row>
    <row r="65" spans="1:11" x14ac:dyDescent="0.25">
      <c r="A65" s="80"/>
      <c r="B65" s="61"/>
      <c r="C65" s="47">
        <f t="shared" si="5"/>
        <v>58</v>
      </c>
      <c r="D65" s="1" t="s">
        <v>50</v>
      </c>
      <c r="E65" s="2">
        <v>408.78</v>
      </c>
      <c r="F65" s="2">
        <v>8</v>
      </c>
      <c r="G65" s="2">
        <v>1964</v>
      </c>
      <c r="H65" s="51">
        <v>2.69</v>
      </c>
      <c r="I65" s="51">
        <f t="shared" si="3"/>
        <v>6.5805567787073729</v>
      </c>
      <c r="J65" s="51">
        <v>15.347200000000001</v>
      </c>
      <c r="K65" s="48">
        <f t="shared" si="4"/>
        <v>50.5</v>
      </c>
    </row>
    <row r="66" spans="1:11" x14ac:dyDescent="0.25">
      <c r="A66" s="80"/>
      <c r="B66" s="61"/>
      <c r="C66" s="47">
        <f t="shared" si="5"/>
        <v>59</v>
      </c>
      <c r="D66" s="1" t="s">
        <v>51</v>
      </c>
      <c r="E66" s="2">
        <v>408.57</v>
      </c>
      <c r="F66" s="2">
        <v>8</v>
      </c>
      <c r="G66" s="2">
        <v>1986</v>
      </c>
      <c r="H66" s="51">
        <v>3.08</v>
      </c>
      <c r="I66" s="51">
        <f t="shared" si="3"/>
        <v>7.5384878968108291</v>
      </c>
      <c r="J66" s="51">
        <v>15.347200000000001</v>
      </c>
      <c r="K66" s="48">
        <f t="shared" si="4"/>
        <v>57.85</v>
      </c>
    </row>
    <row r="67" spans="1:11" x14ac:dyDescent="0.25">
      <c r="A67" s="80"/>
      <c r="B67" s="61"/>
      <c r="C67" s="47">
        <f t="shared" si="5"/>
        <v>60</v>
      </c>
      <c r="D67" s="1" t="s">
        <v>52</v>
      </c>
      <c r="E67" s="2">
        <v>180.67</v>
      </c>
      <c r="F67" s="2">
        <v>3</v>
      </c>
      <c r="G67" s="2">
        <v>1991</v>
      </c>
      <c r="H67" s="51">
        <v>1.44</v>
      </c>
      <c r="I67" s="51">
        <f t="shared" si="3"/>
        <v>7.9703326506891017</v>
      </c>
      <c r="J67" s="51">
        <v>15.347200000000001</v>
      </c>
      <c r="K67" s="48">
        <f t="shared" si="4"/>
        <v>61.16</v>
      </c>
    </row>
    <row r="68" spans="1:11" x14ac:dyDescent="0.25">
      <c r="A68" s="80"/>
      <c r="B68" s="61"/>
      <c r="C68" s="47">
        <f t="shared" si="5"/>
        <v>61</v>
      </c>
      <c r="D68" s="1" t="s">
        <v>53</v>
      </c>
      <c r="E68" s="2">
        <v>314.48</v>
      </c>
      <c r="F68" s="2">
        <v>3</v>
      </c>
      <c r="G68" s="2">
        <v>1956</v>
      </c>
      <c r="H68" s="51">
        <v>2.16</v>
      </c>
      <c r="I68" s="51">
        <f t="shared" si="3"/>
        <v>6.8684813024675657</v>
      </c>
      <c r="J68" s="51">
        <v>15.347200000000001</v>
      </c>
      <c r="K68" s="48">
        <f t="shared" si="4"/>
        <v>52.71</v>
      </c>
    </row>
    <row r="69" spans="1:11" x14ac:dyDescent="0.25">
      <c r="A69" s="80"/>
      <c r="B69" s="61"/>
      <c r="C69" s="47">
        <f t="shared" si="5"/>
        <v>62</v>
      </c>
      <c r="D69" s="1" t="s">
        <v>54</v>
      </c>
      <c r="E69" s="2">
        <v>1605.58</v>
      </c>
      <c r="F69" s="2">
        <v>30</v>
      </c>
      <c r="G69" s="2">
        <v>1991</v>
      </c>
      <c r="H69" s="51">
        <v>6.74</v>
      </c>
      <c r="I69" s="51">
        <f t="shared" si="3"/>
        <v>4.19785996337772</v>
      </c>
      <c r="J69" s="51">
        <v>15.347200000000001</v>
      </c>
      <c r="K69" s="48">
        <f t="shared" si="4"/>
        <v>32.21</v>
      </c>
    </row>
    <row r="70" spans="1:11" x14ac:dyDescent="0.25">
      <c r="A70" s="80"/>
      <c r="B70" s="61"/>
      <c r="C70" s="47">
        <f t="shared" si="5"/>
        <v>63</v>
      </c>
      <c r="D70" s="1" t="s">
        <v>56</v>
      </c>
      <c r="E70" s="2">
        <v>520.64</v>
      </c>
      <c r="F70" s="2">
        <v>9</v>
      </c>
      <c r="G70" s="2">
        <v>1991</v>
      </c>
      <c r="H70" s="51">
        <v>1.18</v>
      </c>
      <c r="I70" s="51">
        <f t="shared" si="3"/>
        <v>2.2664413030116779</v>
      </c>
      <c r="J70" s="51">
        <v>15.347200000000001</v>
      </c>
      <c r="K70" s="48">
        <f t="shared" si="4"/>
        <v>17.39</v>
      </c>
    </row>
    <row r="71" spans="1:11" x14ac:dyDescent="0.25">
      <c r="A71" s="80"/>
      <c r="B71" s="61"/>
      <c r="C71" s="47">
        <f t="shared" si="5"/>
        <v>64</v>
      </c>
      <c r="D71" s="1" t="s">
        <v>57</v>
      </c>
      <c r="E71" s="2">
        <v>1829.87</v>
      </c>
      <c r="F71" s="2">
        <v>32</v>
      </c>
      <c r="G71" s="2">
        <v>1986</v>
      </c>
      <c r="H71" s="51">
        <v>9.48</v>
      </c>
      <c r="I71" s="51">
        <f t="shared" si="3"/>
        <v>5.1806958964298016</v>
      </c>
      <c r="J71" s="51">
        <v>15.347200000000001</v>
      </c>
      <c r="K71" s="48">
        <f t="shared" si="4"/>
        <v>39.75</v>
      </c>
    </row>
    <row r="72" spans="1:11" x14ac:dyDescent="0.25">
      <c r="A72" s="80"/>
      <c r="B72" s="61"/>
      <c r="C72" s="47">
        <f t="shared" si="5"/>
        <v>65</v>
      </c>
      <c r="D72" s="1" t="s">
        <v>58</v>
      </c>
      <c r="E72" s="2">
        <v>2266.4699999999998</v>
      </c>
      <c r="F72" s="2">
        <v>40</v>
      </c>
      <c r="G72" s="2">
        <v>1986</v>
      </c>
      <c r="H72" s="51">
        <v>8.5399999999999991</v>
      </c>
      <c r="I72" s="51">
        <f t="shared" si="3"/>
        <v>3.7679739859781956</v>
      </c>
      <c r="J72" s="51">
        <v>15.347200000000001</v>
      </c>
      <c r="K72" s="48">
        <f t="shared" si="4"/>
        <v>28.91</v>
      </c>
    </row>
    <row r="73" spans="1:11" x14ac:dyDescent="0.25">
      <c r="A73" s="80"/>
      <c r="B73" s="61"/>
      <c r="C73" s="47">
        <f t="shared" si="5"/>
        <v>66</v>
      </c>
      <c r="D73" s="1" t="s">
        <v>61</v>
      </c>
      <c r="E73" s="2">
        <v>1619.41</v>
      </c>
      <c r="F73" s="2">
        <v>30</v>
      </c>
      <c r="G73" s="2">
        <v>1990</v>
      </c>
      <c r="H73" s="51">
        <v>6.78</v>
      </c>
      <c r="I73" s="51">
        <f t="shared" si="3"/>
        <v>4.1867099746203866</v>
      </c>
      <c r="J73" s="51">
        <v>15.347200000000001</v>
      </c>
      <c r="K73" s="48">
        <f t="shared" si="4"/>
        <v>32.130000000000003</v>
      </c>
    </row>
    <row r="74" spans="1:11" x14ac:dyDescent="0.25">
      <c r="A74" s="80"/>
      <c r="B74" s="61"/>
      <c r="C74" s="47">
        <f t="shared" si="5"/>
        <v>67</v>
      </c>
      <c r="D74" s="1" t="s">
        <v>224</v>
      </c>
      <c r="E74" s="2">
        <v>1563.68</v>
      </c>
      <c r="F74" s="2">
        <v>30</v>
      </c>
      <c r="G74" s="2">
        <v>1988</v>
      </c>
      <c r="H74" s="51"/>
      <c r="I74" s="51">
        <f t="shared" si="3"/>
        <v>0</v>
      </c>
      <c r="J74" s="51">
        <v>15.347200000000001</v>
      </c>
      <c r="K74" s="48">
        <f t="shared" si="4"/>
        <v>0</v>
      </c>
    </row>
    <row r="75" spans="1:11" x14ac:dyDescent="0.25">
      <c r="A75" s="80"/>
      <c r="B75" s="61"/>
      <c r="C75" s="47">
        <f t="shared" si="5"/>
        <v>68</v>
      </c>
      <c r="D75" s="1" t="s">
        <v>62</v>
      </c>
      <c r="E75" s="2">
        <v>1550.85</v>
      </c>
      <c r="F75" s="2">
        <v>30</v>
      </c>
      <c r="G75" s="2">
        <v>1990</v>
      </c>
      <c r="H75" s="51">
        <v>5.59</v>
      </c>
      <c r="I75" s="51">
        <f t="shared" si="3"/>
        <v>3.6044749653415868</v>
      </c>
      <c r="J75" s="51">
        <v>15.347200000000001</v>
      </c>
      <c r="K75" s="48">
        <f t="shared" si="4"/>
        <v>27.66</v>
      </c>
    </row>
    <row r="76" spans="1:11" x14ac:dyDescent="0.25">
      <c r="A76" s="80"/>
      <c r="B76" s="61"/>
      <c r="C76" s="47">
        <f t="shared" si="5"/>
        <v>69</v>
      </c>
      <c r="D76" s="1" t="s">
        <v>63</v>
      </c>
      <c r="E76" s="2">
        <v>2284.6799999999998</v>
      </c>
      <c r="F76" s="2">
        <v>40</v>
      </c>
      <c r="G76" s="2">
        <v>1992</v>
      </c>
      <c r="H76" s="51">
        <v>3.76</v>
      </c>
      <c r="I76" s="51">
        <f t="shared" si="3"/>
        <v>1.6457446994765133</v>
      </c>
      <c r="J76" s="51">
        <v>15.347200000000001</v>
      </c>
      <c r="K76" s="48">
        <f t="shared" si="4"/>
        <v>12.63</v>
      </c>
    </row>
    <row r="77" spans="1:11" x14ac:dyDescent="0.25">
      <c r="A77" s="80"/>
      <c r="B77" s="61"/>
      <c r="C77" s="47">
        <f t="shared" si="5"/>
        <v>70</v>
      </c>
      <c r="D77" s="1" t="s">
        <v>64</v>
      </c>
      <c r="E77" s="2">
        <v>202.37</v>
      </c>
      <c r="F77" s="2">
        <v>4</v>
      </c>
      <c r="G77" s="2">
        <v>1964</v>
      </c>
      <c r="H77" s="51">
        <v>0.69</v>
      </c>
      <c r="I77" s="51">
        <f t="shared" si="3"/>
        <v>3.4095962840341945</v>
      </c>
      <c r="J77" s="51">
        <v>15.347200000000001</v>
      </c>
      <c r="K77" s="48">
        <f t="shared" si="4"/>
        <v>26.16</v>
      </c>
    </row>
    <row r="78" spans="1:11" x14ac:dyDescent="0.25">
      <c r="A78" s="80"/>
      <c r="B78" s="61"/>
      <c r="C78" s="47">
        <f t="shared" si="5"/>
        <v>71</v>
      </c>
      <c r="D78" s="1" t="s">
        <v>65</v>
      </c>
      <c r="E78" s="2">
        <v>1665.14</v>
      </c>
      <c r="F78" s="2">
        <v>49</v>
      </c>
      <c r="G78" s="2">
        <v>1990</v>
      </c>
      <c r="H78" s="51">
        <v>8.1199999999999992</v>
      </c>
      <c r="I78" s="51">
        <f t="shared" si="3"/>
        <v>4.8764668436287639</v>
      </c>
      <c r="J78" s="51">
        <v>15.347200000000001</v>
      </c>
      <c r="K78" s="48">
        <f t="shared" si="4"/>
        <v>37.42</v>
      </c>
    </row>
    <row r="79" spans="1:11" x14ac:dyDescent="0.25">
      <c r="A79" s="80"/>
      <c r="B79" s="61"/>
      <c r="C79" s="47">
        <f t="shared" si="5"/>
        <v>72</v>
      </c>
      <c r="D79" s="1" t="s">
        <v>66</v>
      </c>
      <c r="E79" s="2">
        <v>352.02</v>
      </c>
      <c r="F79" s="2">
        <v>8</v>
      </c>
      <c r="G79" s="2">
        <v>1963</v>
      </c>
      <c r="H79" s="51">
        <v>2.46</v>
      </c>
      <c r="I79" s="51">
        <f t="shared" si="3"/>
        <v>6.9882393045849671</v>
      </c>
      <c r="J79" s="51">
        <v>15.347200000000001</v>
      </c>
      <c r="K79" s="48">
        <f t="shared" si="4"/>
        <v>53.62</v>
      </c>
    </row>
    <row r="80" spans="1:11" x14ac:dyDescent="0.25">
      <c r="A80" s="80"/>
      <c r="B80" s="61"/>
      <c r="C80" s="47">
        <f t="shared" si="5"/>
        <v>73</v>
      </c>
      <c r="D80" s="1" t="s">
        <v>68</v>
      </c>
      <c r="E80" s="2">
        <v>1351.3</v>
      </c>
      <c r="F80" s="2">
        <v>22</v>
      </c>
      <c r="G80" s="2">
        <v>1973</v>
      </c>
      <c r="H80" s="51">
        <v>3.8</v>
      </c>
      <c r="I80" s="51">
        <f t="shared" si="3"/>
        <v>2.8121068600606822</v>
      </c>
      <c r="J80" s="51">
        <v>15.347200000000001</v>
      </c>
      <c r="K80" s="48">
        <f t="shared" si="4"/>
        <v>21.58</v>
      </c>
    </row>
    <row r="81" spans="1:11" x14ac:dyDescent="0.25">
      <c r="A81" s="80"/>
      <c r="B81" s="61"/>
      <c r="C81" s="47">
        <f t="shared" si="5"/>
        <v>74</v>
      </c>
      <c r="D81" s="1" t="s">
        <v>70</v>
      </c>
      <c r="E81" s="2">
        <v>1218.99</v>
      </c>
      <c r="F81" s="2">
        <v>22</v>
      </c>
      <c r="G81" s="2">
        <v>1991</v>
      </c>
      <c r="H81" s="51">
        <v>4.33</v>
      </c>
      <c r="I81" s="51">
        <f t="shared" si="3"/>
        <v>3.552121018220002</v>
      </c>
      <c r="J81" s="51">
        <v>15.347200000000001</v>
      </c>
      <c r="K81" s="48">
        <f t="shared" si="4"/>
        <v>27.26</v>
      </c>
    </row>
    <row r="82" spans="1:11" x14ac:dyDescent="0.25">
      <c r="A82" s="80"/>
      <c r="B82" s="61"/>
      <c r="C82" s="47">
        <f t="shared" si="5"/>
        <v>75</v>
      </c>
      <c r="D82" s="1" t="s">
        <v>71</v>
      </c>
      <c r="E82" s="2">
        <v>1156.2</v>
      </c>
      <c r="F82" s="2">
        <v>22</v>
      </c>
      <c r="G82" s="2">
        <v>1991</v>
      </c>
      <c r="H82" s="51">
        <v>4.8899999999999997</v>
      </c>
      <c r="I82" s="51">
        <f t="shared" si="3"/>
        <v>4.2293720809548514</v>
      </c>
      <c r="J82" s="51">
        <v>15.347200000000001</v>
      </c>
      <c r="K82" s="48">
        <f t="shared" si="4"/>
        <v>32.450000000000003</v>
      </c>
    </row>
    <row r="83" spans="1:11" x14ac:dyDescent="0.25">
      <c r="A83" s="80"/>
      <c r="B83" s="61"/>
      <c r="C83" s="47">
        <f t="shared" si="5"/>
        <v>76</v>
      </c>
      <c r="D83" s="1" t="s">
        <v>73</v>
      </c>
      <c r="E83" s="2">
        <v>64.78</v>
      </c>
      <c r="F83" s="2">
        <v>1</v>
      </c>
      <c r="G83" s="2">
        <v>1949</v>
      </c>
      <c r="H83" s="51">
        <v>0.57999999999999996</v>
      </c>
      <c r="I83" s="51">
        <f t="shared" si="3"/>
        <v>8.9533806730472367</v>
      </c>
      <c r="J83" s="51">
        <v>15.347200000000001</v>
      </c>
      <c r="K83" s="48">
        <f t="shared" si="4"/>
        <v>68.7</v>
      </c>
    </row>
    <row r="84" spans="1:11" x14ac:dyDescent="0.25">
      <c r="A84" s="80"/>
      <c r="B84" s="61"/>
      <c r="C84" s="47">
        <f t="shared" si="5"/>
        <v>77</v>
      </c>
      <c r="D84" s="1" t="s">
        <v>74</v>
      </c>
      <c r="E84" s="2">
        <v>1715.5</v>
      </c>
      <c r="F84" s="2">
        <v>33</v>
      </c>
      <c r="G84" s="2">
        <v>1978</v>
      </c>
      <c r="H84" s="51">
        <v>5.61</v>
      </c>
      <c r="I84" s="51">
        <f t="shared" si="3"/>
        <v>3.2701836199358789</v>
      </c>
      <c r="J84" s="51">
        <v>15.347200000000001</v>
      </c>
      <c r="K84" s="48">
        <f t="shared" si="4"/>
        <v>25.09</v>
      </c>
    </row>
    <row r="85" spans="1:11" x14ac:dyDescent="0.25">
      <c r="A85" s="80"/>
      <c r="B85" s="61"/>
      <c r="C85" s="47">
        <f t="shared" si="5"/>
        <v>78</v>
      </c>
      <c r="D85" s="1" t="s">
        <v>75</v>
      </c>
      <c r="E85" s="2">
        <v>151.88</v>
      </c>
      <c r="F85" s="2">
        <v>4</v>
      </c>
      <c r="G85" s="2">
        <v>1968</v>
      </c>
      <c r="H85" s="51">
        <v>0.99</v>
      </c>
      <c r="I85" s="51">
        <f t="shared" si="3"/>
        <v>6.5183039241506453</v>
      </c>
      <c r="J85" s="51">
        <v>15.347200000000001</v>
      </c>
      <c r="K85" s="48">
        <f t="shared" si="4"/>
        <v>50.02</v>
      </c>
    </row>
    <row r="86" spans="1:11" x14ac:dyDescent="0.25">
      <c r="A86" s="80"/>
      <c r="B86" s="61"/>
      <c r="C86" s="47">
        <f t="shared" si="5"/>
        <v>79</v>
      </c>
      <c r="D86" s="1" t="s">
        <v>76</v>
      </c>
      <c r="E86" s="2">
        <v>154.47</v>
      </c>
      <c r="F86" s="2">
        <v>4</v>
      </c>
      <c r="G86" s="2">
        <v>1960</v>
      </c>
      <c r="H86" s="51">
        <v>1.66</v>
      </c>
      <c r="I86" s="51">
        <f t="shared" si="3"/>
        <v>10.746423253706221</v>
      </c>
      <c r="J86" s="51">
        <v>15.347200000000001</v>
      </c>
      <c r="K86" s="48">
        <f t="shared" si="4"/>
        <v>82.46</v>
      </c>
    </row>
    <row r="87" spans="1:11" x14ac:dyDescent="0.25">
      <c r="A87" s="80"/>
      <c r="B87" s="61"/>
      <c r="C87" s="47">
        <f t="shared" si="5"/>
        <v>80</v>
      </c>
      <c r="D87" s="1" t="s">
        <v>77</v>
      </c>
      <c r="E87" s="2">
        <v>39.549999999999997</v>
      </c>
      <c r="F87" s="2">
        <v>1</v>
      </c>
      <c r="G87" s="2">
        <v>1960</v>
      </c>
      <c r="H87" s="51">
        <v>0.25</v>
      </c>
      <c r="I87" s="51">
        <f t="shared" si="3"/>
        <v>6.3211125158027821</v>
      </c>
      <c r="J87" s="51">
        <v>15.347200000000001</v>
      </c>
      <c r="K87" s="48">
        <f t="shared" si="4"/>
        <v>48.51</v>
      </c>
    </row>
    <row r="88" spans="1:11" x14ac:dyDescent="0.25">
      <c r="A88" s="80"/>
      <c r="B88" s="61"/>
      <c r="C88" s="92"/>
      <c r="D88" s="93"/>
      <c r="E88" s="93"/>
      <c r="F88" s="93"/>
      <c r="G88" s="93"/>
      <c r="H88" s="93"/>
      <c r="I88" s="31" t="s">
        <v>10</v>
      </c>
      <c r="J88" s="31" t="s">
        <v>10</v>
      </c>
      <c r="K88" s="31" t="s">
        <v>10</v>
      </c>
    </row>
    <row r="89" spans="1:11" x14ac:dyDescent="0.25">
      <c r="A89" s="80"/>
      <c r="B89" s="61"/>
      <c r="C89" s="94"/>
      <c r="D89" s="95"/>
      <c r="E89" s="95"/>
      <c r="F89" s="95"/>
      <c r="G89" s="95"/>
      <c r="H89" s="95"/>
      <c r="I89" s="32">
        <f>AVERAGE(I38:I87)</f>
        <v>4.5730173045107216</v>
      </c>
      <c r="J89" s="32">
        <f>AVERAGE(J38:J87)</f>
        <v>15.347200000000008</v>
      </c>
      <c r="K89" s="32">
        <f>AVERAGE(K38:K87)</f>
        <v>35.091800000000013</v>
      </c>
    </row>
    <row r="90" spans="1:11" x14ac:dyDescent="0.25">
      <c r="A90" s="81"/>
      <c r="B90" s="61"/>
      <c r="C90" s="96"/>
      <c r="D90" s="97"/>
      <c r="E90" s="97"/>
      <c r="F90" s="97"/>
      <c r="G90" s="97"/>
      <c r="H90" s="97"/>
      <c r="I90" s="34"/>
      <c r="J90" s="34"/>
      <c r="K90" s="34"/>
    </row>
    <row r="91" spans="1:11" x14ac:dyDescent="0.25">
      <c r="A91" s="85" t="s">
        <v>214</v>
      </c>
      <c r="B91" s="82" t="s">
        <v>209</v>
      </c>
      <c r="C91" s="13">
        <v>1</v>
      </c>
      <c r="D91" s="13" t="s">
        <v>141</v>
      </c>
      <c r="E91" s="16">
        <v>739.74</v>
      </c>
      <c r="F91" s="16">
        <v>18</v>
      </c>
      <c r="G91" s="13"/>
      <c r="H91" s="48">
        <v>9.17</v>
      </c>
      <c r="I91" s="48">
        <f>H91/E91*1000</f>
        <v>12.396247330143023</v>
      </c>
      <c r="J91" s="48">
        <v>15.347200000000001</v>
      </c>
      <c r="K91" s="48">
        <f t="shared" ref="K91:K99" si="6">ROUND(I91*J91*50/100,2)</f>
        <v>95.12</v>
      </c>
    </row>
    <row r="92" spans="1:11" x14ac:dyDescent="0.25">
      <c r="A92" s="86"/>
      <c r="B92" s="83"/>
      <c r="C92" s="13">
        <v>2</v>
      </c>
      <c r="D92" s="13" t="s">
        <v>34</v>
      </c>
      <c r="E92" s="16">
        <v>170.96</v>
      </c>
      <c r="F92" s="16">
        <v>4</v>
      </c>
      <c r="G92" s="13"/>
      <c r="H92" s="48">
        <v>4.91</v>
      </c>
      <c r="I92" s="48">
        <f t="shared" ref="I92:I99" si="7">H92/E92*1000</f>
        <v>28.720168460458584</v>
      </c>
      <c r="J92" s="48">
        <v>15.347200000000001</v>
      </c>
      <c r="K92" s="48">
        <f t="shared" si="6"/>
        <v>220.39</v>
      </c>
    </row>
    <row r="93" spans="1:11" x14ac:dyDescent="0.25">
      <c r="A93" s="86"/>
      <c r="B93" s="83"/>
      <c r="C93" s="19">
        <v>3</v>
      </c>
      <c r="D93" s="13" t="s">
        <v>19</v>
      </c>
      <c r="E93" s="16">
        <v>320.02</v>
      </c>
      <c r="F93" s="16">
        <v>6</v>
      </c>
      <c r="G93" s="13"/>
      <c r="H93" s="48">
        <v>5.18</v>
      </c>
      <c r="I93" s="48">
        <f t="shared" si="7"/>
        <v>16.18648834447847</v>
      </c>
      <c r="J93" s="48">
        <v>15.347200000000001</v>
      </c>
      <c r="K93" s="48">
        <f t="shared" si="6"/>
        <v>124.21</v>
      </c>
    </row>
    <row r="94" spans="1:11" x14ac:dyDescent="0.25">
      <c r="A94" s="86"/>
      <c r="B94" s="83"/>
      <c r="C94" s="13">
        <v>4</v>
      </c>
      <c r="D94" s="13" t="s">
        <v>142</v>
      </c>
      <c r="E94" s="16">
        <v>556.14</v>
      </c>
      <c r="F94" s="16">
        <v>10</v>
      </c>
      <c r="G94" s="13"/>
      <c r="H94" s="48">
        <v>7.62</v>
      </c>
      <c r="I94" s="48">
        <f t="shared" si="7"/>
        <v>13.701585931599958</v>
      </c>
      <c r="J94" s="48">
        <v>15.347200000000001</v>
      </c>
      <c r="K94" s="48">
        <f t="shared" si="6"/>
        <v>105.14</v>
      </c>
    </row>
    <row r="95" spans="1:11" x14ac:dyDescent="0.25">
      <c r="A95" s="86"/>
      <c r="B95" s="83"/>
      <c r="C95" s="19">
        <v>5</v>
      </c>
      <c r="D95" s="13" t="s">
        <v>48</v>
      </c>
      <c r="E95" s="16">
        <v>224.69</v>
      </c>
      <c r="F95" s="16">
        <v>5</v>
      </c>
      <c r="G95" s="13"/>
      <c r="H95" s="48">
        <v>1</v>
      </c>
      <c r="I95" s="48">
        <f t="shared" si="7"/>
        <v>4.4505763496372781</v>
      </c>
      <c r="J95" s="48">
        <v>15.347200000000001</v>
      </c>
      <c r="K95" s="48">
        <f t="shared" si="6"/>
        <v>34.15</v>
      </c>
    </row>
    <row r="96" spans="1:11" x14ac:dyDescent="0.25">
      <c r="A96" s="86"/>
      <c r="B96" s="83"/>
      <c r="C96" s="13">
        <v>6</v>
      </c>
      <c r="D96" s="13" t="s">
        <v>143</v>
      </c>
      <c r="E96" s="16">
        <v>888.35</v>
      </c>
      <c r="F96" s="16">
        <v>15</v>
      </c>
      <c r="G96" s="13"/>
      <c r="H96" s="48">
        <v>5.91</v>
      </c>
      <c r="I96" s="48">
        <f t="shared" si="7"/>
        <v>6.6527832498452186</v>
      </c>
      <c r="J96" s="48">
        <v>15.347200000000001</v>
      </c>
      <c r="K96" s="48">
        <f t="shared" si="6"/>
        <v>51.05</v>
      </c>
    </row>
    <row r="97" spans="1:11" x14ac:dyDescent="0.25">
      <c r="A97" s="86"/>
      <c r="B97" s="83"/>
      <c r="C97" s="19">
        <v>7</v>
      </c>
      <c r="D97" s="13" t="s">
        <v>144</v>
      </c>
      <c r="E97" s="16">
        <v>182.35</v>
      </c>
      <c r="F97" s="16">
        <v>4</v>
      </c>
      <c r="G97" s="13"/>
      <c r="H97" s="48">
        <v>2.97</v>
      </c>
      <c r="I97" s="48">
        <f t="shared" si="7"/>
        <v>16.287359473539897</v>
      </c>
      <c r="J97" s="48">
        <v>15.347200000000001</v>
      </c>
      <c r="K97" s="48">
        <f t="shared" si="6"/>
        <v>124.98</v>
      </c>
    </row>
    <row r="98" spans="1:11" x14ac:dyDescent="0.25">
      <c r="A98" s="86"/>
      <c r="B98" s="83"/>
      <c r="C98" s="13">
        <v>8</v>
      </c>
      <c r="D98" s="13" t="s">
        <v>145</v>
      </c>
      <c r="E98" s="16">
        <v>199.42</v>
      </c>
      <c r="F98" s="16">
        <v>5</v>
      </c>
      <c r="G98" s="13"/>
      <c r="H98" s="48">
        <v>2.95</v>
      </c>
      <c r="I98" s="48">
        <f t="shared" si="7"/>
        <v>14.792899408284025</v>
      </c>
      <c r="J98" s="48">
        <v>15.347200000000001</v>
      </c>
      <c r="K98" s="48">
        <f t="shared" si="6"/>
        <v>113.51</v>
      </c>
    </row>
    <row r="99" spans="1:11" x14ac:dyDescent="0.25">
      <c r="A99" s="86"/>
      <c r="B99" s="83"/>
      <c r="C99" s="29">
        <v>9</v>
      </c>
      <c r="D99" s="27" t="s">
        <v>146</v>
      </c>
      <c r="E99" s="28">
        <v>698.46</v>
      </c>
      <c r="F99" s="28">
        <v>12</v>
      </c>
      <c r="G99" s="27"/>
      <c r="H99" s="49">
        <v>7.64</v>
      </c>
      <c r="I99" s="48">
        <f t="shared" si="7"/>
        <v>10.938350084471551</v>
      </c>
      <c r="J99" s="48">
        <v>15.347200000000001</v>
      </c>
      <c r="K99" s="48">
        <f t="shared" si="6"/>
        <v>83.94</v>
      </c>
    </row>
    <row r="100" spans="1:11" x14ac:dyDescent="0.25">
      <c r="A100" s="86"/>
      <c r="B100" s="83"/>
      <c r="C100" s="92"/>
      <c r="D100" s="93"/>
      <c r="E100" s="93"/>
      <c r="F100" s="93"/>
      <c r="G100" s="93"/>
      <c r="H100" s="93"/>
      <c r="I100" s="31" t="s">
        <v>10</v>
      </c>
      <c r="J100" s="31" t="s">
        <v>10</v>
      </c>
      <c r="K100" s="31" t="s">
        <v>10</v>
      </c>
    </row>
    <row r="101" spans="1:11" x14ac:dyDescent="0.25">
      <c r="A101" s="86"/>
      <c r="B101" s="83"/>
      <c r="C101" s="94"/>
      <c r="D101" s="95"/>
      <c r="E101" s="95"/>
      <c r="F101" s="95"/>
      <c r="G101" s="95"/>
      <c r="H101" s="95"/>
      <c r="I101" s="32">
        <f>AVERAGE(I91:I99)</f>
        <v>13.791828736939777</v>
      </c>
      <c r="J101" s="32">
        <f>AVERAGE(J91:J99)</f>
        <v>15.347199999999999</v>
      </c>
      <c r="K101" s="32">
        <f>AVERAGE(K91:K99)</f>
        <v>105.83222222222223</v>
      </c>
    </row>
    <row r="102" spans="1:11" x14ac:dyDescent="0.25">
      <c r="A102" s="87"/>
      <c r="B102" s="84"/>
      <c r="C102" s="96"/>
      <c r="D102" s="97"/>
      <c r="E102" s="97"/>
      <c r="F102" s="97"/>
      <c r="G102" s="97"/>
      <c r="H102" s="97"/>
      <c r="I102" s="42"/>
      <c r="J102" s="42"/>
      <c r="K102" s="42"/>
    </row>
    <row r="103" spans="1:11" x14ac:dyDescent="0.25">
      <c r="A103" s="76" t="s">
        <v>213</v>
      </c>
      <c r="B103" s="82" t="s">
        <v>209</v>
      </c>
      <c r="C103" s="13">
        <v>1</v>
      </c>
      <c r="D103" s="13" t="s">
        <v>147</v>
      </c>
      <c r="E103" s="16">
        <v>401.61</v>
      </c>
      <c r="F103" s="16">
        <v>8</v>
      </c>
      <c r="G103" s="13"/>
      <c r="H103" s="48">
        <v>5.74</v>
      </c>
      <c r="I103" s="48">
        <f>H103/E103*1000</f>
        <v>14.292472796992106</v>
      </c>
      <c r="J103" s="48">
        <v>15.347200000000001</v>
      </c>
      <c r="K103" s="48">
        <f t="shared" ref="K103:K108" si="8">ROUND(I103*J103*50/100,2)</f>
        <v>109.67</v>
      </c>
    </row>
    <row r="104" spans="1:11" x14ac:dyDescent="0.25">
      <c r="A104" s="77"/>
      <c r="B104" s="83"/>
      <c r="C104" s="13">
        <v>2</v>
      </c>
      <c r="D104" s="13" t="s">
        <v>148</v>
      </c>
      <c r="E104" s="16">
        <v>398.11</v>
      </c>
      <c r="F104" s="16">
        <v>8</v>
      </c>
      <c r="G104" s="13"/>
      <c r="H104" s="48">
        <v>4.2300000000000004</v>
      </c>
      <c r="I104" s="48">
        <f t="shared" ref="I104:I108" si="9">H104/E104*1000</f>
        <v>10.625204089322047</v>
      </c>
      <c r="J104" s="48">
        <v>15.347200000000001</v>
      </c>
      <c r="K104" s="48">
        <f t="shared" si="8"/>
        <v>81.53</v>
      </c>
    </row>
    <row r="105" spans="1:11" x14ac:dyDescent="0.25">
      <c r="A105" s="77"/>
      <c r="B105" s="83"/>
      <c r="C105" s="27">
        <v>3</v>
      </c>
      <c r="D105" s="27" t="s">
        <v>149</v>
      </c>
      <c r="E105" s="28">
        <v>1081</v>
      </c>
      <c r="F105" s="28">
        <v>20</v>
      </c>
      <c r="G105" s="27"/>
      <c r="H105" s="49">
        <v>8.98</v>
      </c>
      <c r="I105" s="48">
        <f t="shared" si="9"/>
        <v>8.307123034227569</v>
      </c>
      <c r="J105" s="48">
        <v>15.347200000000001</v>
      </c>
      <c r="K105" s="48">
        <f t="shared" si="8"/>
        <v>63.75</v>
      </c>
    </row>
    <row r="106" spans="1:11" x14ac:dyDescent="0.25">
      <c r="A106" s="77"/>
      <c r="B106" s="83"/>
      <c r="C106" s="13">
        <v>4</v>
      </c>
      <c r="D106" s="13" t="s">
        <v>150</v>
      </c>
      <c r="E106" s="16">
        <v>672.31</v>
      </c>
      <c r="F106" s="16">
        <v>12</v>
      </c>
      <c r="G106" s="13"/>
      <c r="H106" s="48">
        <v>2.4700000000000002</v>
      </c>
      <c r="I106" s="48">
        <f t="shared" si="9"/>
        <v>3.6739004328360432</v>
      </c>
      <c r="J106" s="48">
        <v>15.347200000000001</v>
      </c>
      <c r="K106" s="48">
        <f t="shared" si="8"/>
        <v>28.19</v>
      </c>
    </row>
    <row r="107" spans="1:11" x14ac:dyDescent="0.25">
      <c r="A107" s="77"/>
      <c r="B107" s="83"/>
      <c r="C107" s="13">
        <v>5</v>
      </c>
      <c r="D107" s="13" t="s">
        <v>151</v>
      </c>
      <c r="E107" s="16">
        <v>2950.99</v>
      </c>
      <c r="F107" s="16">
        <v>45</v>
      </c>
      <c r="G107" s="13"/>
      <c r="H107" s="48">
        <v>17.239999999999998</v>
      </c>
      <c r="I107" s="48">
        <f t="shared" si="9"/>
        <v>5.8421072250329553</v>
      </c>
      <c r="J107" s="48">
        <v>15.347200000000001</v>
      </c>
      <c r="K107" s="48">
        <f t="shared" si="8"/>
        <v>44.83</v>
      </c>
    </row>
    <row r="108" spans="1:11" x14ac:dyDescent="0.25">
      <c r="A108" s="77"/>
      <c r="B108" s="83"/>
      <c r="C108" s="13">
        <v>6</v>
      </c>
      <c r="D108" s="13" t="s">
        <v>152</v>
      </c>
      <c r="E108" s="16">
        <v>2229.14</v>
      </c>
      <c r="F108" s="16">
        <v>36</v>
      </c>
      <c r="G108" s="13"/>
      <c r="H108" s="48">
        <v>11.97</v>
      </c>
      <c r="I108" s="48">
        <f t="shared" si="9"/>
        <v>5.3697838628349954</v>
      </c>
      <c r="J108" s="48">
        <v>15.347200000000001</v>
      </c>
      <c r="K108" s="48">
        <f t="shared" si="8"/>
        <v>41.21</v>
      </c>
    </row>
    <row r="109" spans="1:11" x14ac:dyDescent="0.25">
      <c r="A109" s="77"/>
      <c r="B109" s="83"/>
      <c r="C109" s="92"/>
      <c r="D109" s="93"/>
      <c r="E109" s="93"/>
      <c r="F109" s="93"/>
      <c r="G109" s="93"/>
      <c r="H109" s="93"/>
      <c r="I109" s="31" t="s">
        <v>10</v>
      </c>
      <c r="J109" s="31" t="s">
        <v>10</v>
      </c>
      <c r="K109" s="31" t="s">
        <v>10</v>
      </c>
    </row>
    <row r="110" spans="1:11" x14ac:dyDescent="0.25">
      <c r="A110" s="77"/>
      <c r="B110" s="83"/>
      <c r="C110" s="94"/>
      <c r="D110" s="95"/>
      <c r="E110" s="95"/>
      <c r="F110" s="95"/>
      <c r="G110" s="95"/>
      <c r="H110" s="95"/>
      <c r="I110" s="41">
        <f>AVERAGE(I103:I108)</f>
        <v>8.0184319068742855</v>
      </c>
      <c r="J110" s="32">
        <f>AVERAGE(J103:J108)</f>
        <v>15.347200000000001</v>
      </c>
      <c r="K110" s="41">
        <f>AVERAGE(K103:K108)</f>
        <v>61.529999999999994</v>
      </c>
    </row>
    <row r="111" spans="1:11" x14ac:dyDescent="0.25">
      <c r="A111" s="78"/>
      <c r="B111" s="84"/>
      <c r="C111" s="96"/>
      <c r="D111" s="97"/>
      <c r="E111" s="97"/>
      <c r="F111" s="97"/>
      <c r="G111" s="97"/>
      <c r="H111" s="97"/>
      <c r="I111" s="33"/>
      <c r="J111" s="33"/>
      <c r="K111" s="33"/>
    </row>
    <row r="112" spans="1:11" x14ac:dyDescent="0.25">
      <c r="A112" s="76" t="s">
        <v>212</v>
      </c>
      <c r="B112" s="61" t="s">
        <v>209</v>
      </c>
      <c r="C112" s="13">
        <v>1</v>
      </c>
      <c r="D112" s="13" t="s">
        <v>153</v>
      </c>
      <c r="E112" s="16">
        <v>335.02</v>
      </c>
      <c r="F112" s="16">
        <v>7</v>
      </c>
      <c r="G112" s="13"/>
      <c r="H112" s="16">
        <v>2.6</v>
      </c>
      <c r="I112" s="48">
        <f>H112/E112*1000</f>
        <v>7.7607307026446195</v>
      </c>
      <c r="J112" s="48">
        <v>15.347200000000001</v>
      </c>
      <c r="K112" s="48">
        <f t="shared" ref="K112:K120" si="10">ROUND(I112*J112*50/100,2)</f>
        <v>59.55</v>
      </c>
    </row>
    <row r="113" spans="1:11" x14ac:dyDescent="0.25">
      <c r="A113" s="77"/>
      <c r="B113" s="61"/>
      <c r="C113" s="13">
        <v>2</v>
      </c>
      <c r="D113" s="13" t="s">
        <v>154</v>
      </c>
      <c r="E113" s="16">
        <v>191.6</v>
      </c>
      <c r="F113" s="16">
        <v>5</v>
      </c>
      <c r="G113" s="13"/>
      <c r="H113" s="16">
        <v>2.13</v>
      </c>
      <c r="I113" s="48">
        <f t="shared" ref="I113:I120" si="11">H113/E113*1000</f>
        <v>11.116910229645093</v>
      </c>
      <c r="J113" s="48">
        <v>15.347200000000001</v>
      </c>
      <c r="K113" s="48">
        <f t="shared" si="10"/>
        <v>85.31</v>
      </c>
    </row>
    <row r="114" spans="1:11" x14ac:dyDescent="0.25">
      <c r="A114" s="77"/>
      <c r="B114" s="61"/>
      <c r="C114" s="13">
        <v>3</v>
      </c>
      <c r="D114" s="13" t="s">
        <v>155</v>
      </c>
      <c r="E114" s="16">
        <v>578.20000000000005</v>
      </c>
      <c r="F114" s="16">
        <v>12</v>
      </c>
      <c r="G114" s="13"/>
      <c r="H114" s="16">
        <v>5.88</v>
      </c>
      <c r="I114" s="48">
        <f t="shared" si="11"/>
        <v>10.169491525423728</v>
      </c>
      <c r="J114" s="48">
        <v>15.347200000000001</v>
      </c>
      <c r="K114" s="48">
        <f t="shared" si="10"/>
        <v>78.040000000000006</v>
      </c>
    </row>
    <row r="115" spans="1:11" x14ac:dyDescent="0.25">
      <c r="A115" s="77"/>
      <c r="B115" s="61"/>
      <c r="C115" s="13">
        <v>4</v>
      </c>
      <c r="D115" s="13" t="s">
        <v>156</v>
      </c>
      <c r="E115" s="16">
        <v>53.17</v>
      </c>
      <c r="F115" s="16">
        <v>1</v>
      </c>
      <c r="G115" s="13"/>
      <c r="H115" s="16">
        <v>1.1599999999999999</v>
      </c>
      <c r="I115" s="48">
        <f t="shared" si="11"/>
        <v>21.81681399285311</v>
      </c>
      <c r="J115" s="48">
        <v>15.347200000000001</v>
      </c>
      <c r="K115" s="48">
        <f t="shared" si="10"/>
        <v>167.41</v>
      </c>
    </row>
    <row r="116" spans="1:11" x14ac:dyDescent="0.25">
      <c r="A116" s="77"/>
      <c r="B116" s="61"/>
      <c r="C116" s="13">
        <v>5</v>
      </c>
      <c r="D116" s="13" t="s">
        <v>157</v>
      </c>
      <c r="E116" s="16">
        <v>175.24</v>
      </c>
      <c r="F116" s="16">
        <v>4</v>
      </c>
      <c r="G116" s="13"/>
      <c r="H116" s="16">
        <v>1.61</v>
      </c>
      <c r="I116" s="48">
        <f t="shared" si="11"/>
        <v>9.1874001369550324</v>
      </c>
      <c r="J116" s="48">
        <v>15.347200000000001</v>
      </c>
      <c r="K116" s="48">
        <f t="shared" si="10"/>
        <v>70.5</v>
      </c>
    </row>
    <row r="117" spans="1:11" x14ac:dyDescent="0.25">
      <c r="A117" s="77"/>
      <c r="B117" s="61"/>
      <c r="C117" s="13">
        <v>6</v>
      </c>
      <c r="D117" s="13" t="s">
        <v>229</v>
      </c>
      <c r="E117" s="16">
        <v>105.82</v>
      </c>
      <c r="F117" s="16">
        <v>3</v>
      </c>
      <c r="G117" s="13"/>
      <c r="H117" s="16">
        <v>0.56000000000000005</v>
      </c>
      <c r="I117" s="48">
        <f t="shared" si="11"/>
        <v>5.2920052920052933</v>
      </c>
      <c r="J117" s="48">
        <v>15.347200000000001</v>
      </c>
      <c r="K117" s="48">
        <f t="shared" si="10"/>
        <v>40.61</v>
      </c>
    </row>
    <row r="118" spans="1:11" x14ac:dyDescent="0.25">
      <c r="A118" s="77"/>
      <c r="B118" s="61"/>
      <c r="C118" s="13">
        <v>7</v>
      </c>
      <c r="D118" s="13" t="s">
        <v>158</v>
      </c>
      <c r="E118" s="16">
        <v>349.85</v>
      </c>
      <c r="F118" s="16">
        <v>7</v>
      </c>
      <c r="G118" s="13"/>
      <c r="H118" s="16">
        <v>3.02</v>
      </c>
      <c r="I118" s="48">
        <f t="shared" si="11"/>
        <v>8.6322709732742613</v>
      </c>
      <c r="J118" s="48">
        <v>15.347200000000001</v>
      </c>
      <c r="K118" s="48">
        <f t="shared" si="10"/>
        <v>66.239999999999995</v>
      </c>
    </row>
    <row r="119" spans="1:11" x14ac:dyDescent="0.25">
      <c r="A119" s="77"/>
      <c r="B119" s="61"/>
      <c r="C119" s="13">
        <v>8</v>
      </c>
      <c r="D119" s="13" t="s">
        <v>159</v>
      </c>
      <c r="E119" s="16">
        <v>227.38</v>
      </c>
      <c r="F119" s="16">
        <v>7</v>
      </c>
      <c r="G119" s="13"/>
      <c r="H119" s="16">
        <v>2.23</v>
      </c>
      <c r="I119" s="48">
        <f t="shared" si="11"/>
        <v>9.8073709209253224</v>
      </c>
      <c r="J119" s="48">
        <v>15.347200000000001</v>
      </c>
      <c r="K119" s="48">
        <f t="shared" si="10"/>
        <v>75.260000000000005</v>
      </c>
    </row>
    <row r="120" spans="1:11" x14ac:dyDescent="0.25">
      <c r="A120" s="77"/>
      <c r="B120" s="61"/>
      <c r="C120" s="13">
        <v>9</v>
      </c>
      <c r="D120" s="13" t="s">
        <v>160</v>
      </c>
      <c r="E120" s="16">
        <v>39.42</v>
      </c>
      <c r="F120" s="16">
        <v>1</v>
      </c>
      <c r="G120" s="13"/>
      <c r="H120" s="16">
        <v>0.14000000000000001</v>
      </c>
      <c r="I120" s="48">
        <f t="shared" si="11"/>
        <v>3.5514967021816339</v>
      </c>
      <c r="J120" s="48">
        <v>15.347200000000001</v>
      </c>
      <c r="K120" s="48">
        <f t="shared" si="10"/>
        <v>27.25</v>
      </c>
    </row>
    <row r="121" spans="1:11" x14ac:dyDescent="0.25">
      <c r="A121" s="77"/>
      <c r="B121" s="61"/>
      <c r="C121" s="92"/>
      <c r="D121" s="93"/>
      <c r="E121" s="93"/>
      <c r="F121" s="93"/>
      <c r="G121" s="93"/>
      <c r="H121" s="93"/>
      <c r="I121" s="31" t="s">
        <v>10</v>
      </c>
      <c r="J121" s="31" t="s">
        <v>10</v>
      </c>
      <c r="K121" s="31" t="s">
        <v>10</v>
      </c>
    </row>
    <row r="122" spans="1:11" x14ac:dyDescent="0.25">
      <c r="A122" s="77"/>
      <c r="B122" s="61"/>
      <c r="C122" s="94"/>
      <c r="D122" s="95"/>
      <c r="E122" s="95"/>
      <c r="F122" s="95"/>
      <c r="G122" s="95"/>
      <c r="H122" s="95"/>
      <c r="I122" s="32">
        <f>AVERAGE(I112:I120)</f>
        <v>9.7038322751009005</v>
      </c>
      <c r="J122" s="32">
        <f>AVERAGE(J112:J120)</f>
        <v>15.347199999999999</v>
      </c>
      <c r="K122" s="32">
        <f>AVERAGE(K112:K120)</f>
        <v>74.463333333333338</v>
      </c>
    </row>
    <row r="123" spans="1:11" x14ac:dyDescent="0.25">
      <c r="A123" s="78"/>
      <c r="B123" s="61"/>
      <c r="C123" s="96"/>
      <c r="D123" s="97"/>
      <c r="E123" s="97"/>
      <c r="F123" s="97"/>
      <c r="G123" s="97"/>
      <c r="H123" s="97"/>
      <c r="I123" s="33"/>
      <c r="J123" s="33"/>
      <c r="K123" s="33"/>
    </row>
    <row r="124" spans="1:11" x14ac:dyDescent="0.25">
      <c r="A124" s="63" t="s">
        <v>211</v>
      </c>
      <c r="B124" s="62" t="s">
        <v>207</v>
      </c>
      <c r="C124" s="14">
        <v>1</v>
      </c>
      <c r="D124" s="22" t="s">
        <v>163</v>
      </c>
      <c r="E124" s="22">
        <v>3295</v>
      </c>
      <c r="F124" s="14"/>
      <c r="G124" s="14"/>
      <c r="H124" s="53">
        <v>10.074</v>
      </c>
      <c r="I124" s="53">
        <f>H124/E124*1000</f>
        <v>3.057359635811836</v>
      </c>
      <c r="J124" s="53">
        <v>17.036799999999999</v>
      </c>
      <c r="K124" s="53"/>
    </row>
    <row r="125" spans="1:11" x14ac:dyDescent="0.25">
      <c r="A125" s="63"/>
      <c r="B125" s="62"/>
      <c r="C125" s="14">
        <v>2</v>
      </c>
      <c r="D125" s="25" t="s">
        <v>164</v>
      </c>
      <c r="E125" s="22">
        <v>459.67</v>
      </c>
      <c r="F125" s="14"/>
      <c r="G125" s="14"/>
      <c r="H125" s="53">
        <v>3.3530000000000002</v>
      </c>
      <c r="I125" s="53">
        <f t="shared" ref="I125:I162" si="12">H125/E125*1000</f>
        <v>7.294363347618944</v>
      </c>
      <c r="J125" s="53">
        <v>17.036799999999999</v>
      </c>
      <c r="K125" s="53"/>
    </row>
    <row r="126" spans="1:11" x14ac:dyDescent="0.25">
      <c r="A126" s="63"/>
      <c r="B126" s="62"/>
      <c r="C126" s="14">
        <v>3</v>
      </c>
      <c r="D126" s="25" t="s">
        <v>165</v>
      </c>
      <c r="E126" s="22">
        <v>1082</v>
      </c>
      <c r="F126" s="14"/>
      <c r="G126" s="14"/>
      <c r="H126" s="53">
        <v>11.949</v>
      </c>
      <c r="I126" s="53">
        <f t="shared" si="12"/>
        <v>11.043438077634011</v>
      </c>
      <c r="J126" s="53">
        <v>17.036799999999999</v>
      </c>
      <c r="K126" s="53"/>
    </row>
    <row r="127" spans="1:11" x14ac:dyDescent="0.25">
      <c r="A127" s="63"/>
      <c r="B127" s="62"/>
      <c r="C127" s="14">
        <v>4</v>
      </c>
      <c r="D127" s="22" t="s">
        <v>166</v>
      </c>
      <c r="E127" s="22">
        <v>347</v>
      </c>
      <c r="F127" s="14"/>
      <c r="G127" s="14"/>
      <c r="H127" s="53">
        <v>3.0489999999999999</v>
      </c>
      <c r="I127" s="53">
        <f t="shared" si="12"/>
        <v>8.7867435158501443</v>
      </c>
      <c r="J127" s="53">
        <v>17.036799999999999</v>
      </c>
      <c r="K127" s="53"/>
    </row>
    <row r="128" spans="1:11" ht="26.25" x14ac:dyDescent="0.25">
      <c r="A128" s="63"/>
      <c r="B128" s="62"/>
      <c r="C128" s="14">
        <v>5</v>
      </c>
      <c r="D128" s="23" t="s">
        <v>199</v>
      </c>
      <c r="E128" s="22">
        <v>3010</v>
      </c>
      <c r="F128" s="14"/>
      <c r="G128" s="14"/>
      <c r="H128" s="53"/>
      <c r="I128" s="53">
        <f t="shared" si="12"/>
        <v>0</v>
      </c>
      <c r="J128" s="53">
        <v>17.036799999999999</v>
      </c>
      <c r="K128" s="53"/>
    </row>
    <row r="129" spans="1:11" x14ac:dyDescent="0.25">
      <c r="A129" s="63"/>
      <c r="B129" s="62"/>
      <c r="C129" s="14">
        <v>6</v>
      </c>
      <c r="D129" s="22" t="s">
        <v>167</v>
      </c>
      <c r="E129" s="22">
        <v>2451.7600000000002</v>
      </c>
      <c r="F129" s="14"/>
      <c r="G129" s="14"/>
      <c r="H129" s="53">
        <v>10.256</v>
      </c>
      <c r="I129" s="53">
        <f t="shared" si="12"/>
        <v>4.1831174340065909</v>
      </c>
      <c r="J129" s="53">
        <v>17.036799999999999</v>
      </c>
      <c r="K129" s="53"/>
    </row>
    <row r="130" spans="1:11" x14ac:dyDescent="0.25">
      <c r="A130" s="63"/>
      <c r="B130" s="62"/>
      <c r="C130" s="14">
        <v>7</v>
      </c>
      <c r="D130" s="22" t="s">
        <v>200</v>
      </c>
      <c r="E130" s="22">
        <v>519.86</v>
      </c>
      <c r="F130" s="14"/>
      <c r="G130" s="14"/>
      <c r="H130" s="53">
        <v>2.9708999999999999</v>
      </c>
      <c r="I130" s="53">
        <f t="shared" si="12"/>
        <v>5.7148078328780825</v>
      </c>
      <c r="J130" s="53">
        <v>17.036799999999999</v>
      </c>
      <c r="K130" s="53"/>
    </row>
    <row r="131" spans="1:11" ht="26.25" x14ac:dyDescent="0.25">
      <c r="A131" s="63"/>
      <c r="B131" s="62"/>
      <c r="C131" s="14">
        <v>8</v>
      </c>
      <c r="D131" s="24" t="s">
        <v>168</v>
      </c>
      <c r="E131" s="22">
        <v>504.04</v>
      </c>
      <c r="F131" s="14"/>
      <c r="G131" s="14"/>
      <c r="H131" s="53">
        <v>3.51</v>
      </c>
      <c r="I131" s="53">
        <f t="shared" si="12"/>
        <v>6.9637330370605497</v>
      </c>
      <c r="J131" s="53">
        <v>17.036799999999999</v>
      </c>
      <c r="K131" s="53"/>
    </row>
    <row r="132" spans="1:11" x14ac:dyDescent="0.25">
      <c r="A132" s="63"/>
      <c r="B132" s="62"/>
      <c r="C132" s="14">
        <v>9</v>
      </c>
      <c r="D132" s="22" t="s">
        <v>169</v>
      </c>
      <c r="E132" s="22">
        <v>5856</v>
      </c>
      <c r="F132" s="14"/>
      <c r="G132" s="14"/>
      <c r="H132" s="53">
        <v>26.690999999999999</v>
      </c>
      <c r="I132" s="53">
        <f t="shared" si="12"/>
        <v>4.5578893442622945</v>
      </c>
      <c r="J132" s="53">
        <v>17.036799999999999</v>
      </c>
      <c r="K132" s="53"/>
    </row>
    <row r="133" spans="1:11" x14ac:dyDescent="0.25">
      <c r="A133" s="63"/>
      <c r="B133" s="62"/>
      <c r="C133" s="14">
        <v>10</v>
      </c>
      <c r="D133" s="25" t="s">
        <v>170</v>
      </c>
      <c r="E133" s="25">
        <v>958</v>
      </c>
      <c r="F133" s="14"/>
      <c r="G133" s="14"/>
      <c r="H133" s="53">
        <v>8.4139999999999997</v>
      </c>
      <c r="I133" s="53">
        <f t="shared" si="12"/>
        <v>8.7828810020876826</v>
      </c>
      <c r="J133" s="53">
        <v>17.036799999999999</v>
      </c>
      <c r="K133" s="53"/>
    </row>
    <row r="134" spans="1:11" x14ac:dyDescent="0.25">
      <c r="A134" s="63"/>
      <c r="B134" s="62"/>
      <c r="C134" s="14">
        <v>11</v>
      </c>
      <c r="D134" s="22" t="s">
        <v>171</v>
      </c>
      <c r="E134" s="22">
        <v>4914.6000000000004</v>
      </c>
      <c r="F134" s="14"/>
      <c r="G134" s="14"/>
      <c r="H134" s="53">
        <v>20.082999999999998</v>
      </c>
      <c r="I134" s="53">
        <f t="shared" si="12"/>
        <v>4.0863956374882999</v>
      </c>
      <c r="J134" s="53">
        <v>17.036799999999999</v>
      </c>
      <c r="K134" s="53"/>
    </row>
    <row r="135" spans="1:11" x14ac:dyDescent="0.25">
      <c r="A135" s="63"/>
      <c r="B135" s="62"/>
      <c r="C135" s="14">
        <v>12</v>
      </c>
      <c r="D135" s="22" t="s">
        <v>172</v>
      </c>
      <c r="E135" s="22">
        <v>1045</v>
      </c>
      <c r="F135" s="14"/>
      <c r="G135" s="14"/>
      <c r="H135" s="53">
        <v>18.477</v>
      </c>
      <c r="I135" s="53">
        <f t="shared" si="12"/>
        <v>17.68133971291866</v>
      </c>
      <c r="J135" s="53">
        <v>17.036799999999999</v>
      </c>
      <c r="K135" s="53"/>
    </row>
    <row r="136" spans="1:11" x14ac:dyDescent="0.25">
      <c r="A136" s="63"/>
      <c r="B136" s="62"/>
      <c r="C136" s="14">
        <v>13</v>
      </c>
      <c r="D136" s="22" t="s">
        <v>173</v>
      </c>
      <c r="E136" s="22">
        <v>2714.06</v>
      </c>
      <c r="F136" s="14"/>
      <c r="G136" s="14"/>
      <c r="H136" s="53">
        <v>13.416</v>
      </c>
      <c r="I136" s="53">
        <f t="shared" si="12"/>
        <v>4.943147903878323</v>
      </c>
      <c r="J136" s="53">
        <v>17.036799999999999</v>
      </c>
      <c r="K136" s="53"/>
    </row>
    <row r="137" spans="1:11" x14ac:dyDescent="0.25">
      <c r="A137" s="63"/>
      <c r="B137" s="62"/>
      <c r="C137" s="14">
        <v>14</v>
      </c>
      <c r="D137" s="22" t="s">
        <v>174</v>
      </c>
      <c r="E137" s="22">
        <v>1870</v>
      </c>
      <c r="F137" s="14"/>
      <c r="G137" s="14"/>
      <c r="H137" s="53">
        <v>14.487</v>
      </c>
      <c r="I137" s="53">
        <f t="shared" si="12"/>
        <v>7.7470588235294118</v>
      </c>
      <c r="J137" s="53">
        <v>17.036799999999999</v>
      </c>
      <c r="K137" s="53"/>
    </row>
    <row r="138" spans="1:11" x14ac:dyDescent="0.25">
      <c r="A138" s="63"/>
      <c r="B138" s="62"/>
      <c r="C138" s="14">
        <v>15</v>
      </c>
      <c r="D138" s="22" t="s">
        <v>175</v>
      </c>
      <c r="E138" s="22">
        <v>1875</v>
      </c>
      <c r="F138" s="14"/>
      <c r="G138" s="14"/>
      <c r="H138" s="53">
        <v>12.721</v>
      </c>
      <c r="I138" s="53">
        <f t="shared" si="12"/>
        <v>6.784533333333334</v>
      </c>
      <c r="J138" s="53">
        <v>17.036799999999999</v>
      </c>
      <c r="K138" s="53"/>
    </row>
    <row r="139" spans="1:11" x14ac:dyDescent="0.25">
      <c r="A139" s="63"/>
      <c r="B139" s="62"/>
      <c r="C139" s="14">
        <v>16</v>
      </c>
      <c r="D139" s="22" t="s">
        <v>261</v>
      </c>
      <c r="E139" s="22">
        <v>1028.75</v>
      </c>
      <c r="F139" s="14"/>
      <c r="G139" s="14"/>
      <c r="H139" s="53">
        <v>9.0190000000000001</v>
      </c>
      <c r="I139" s="53">
        <f t="shared" si="12"/>
        <v>8.7669501822600235</v>
      </c>
      <c r="J139" s="53">
        <v>17.036799999999999</v>
      </c>
      <c r="K139" s="53"/>
    </row>
    <row r="140" spans="1:11" x14ac:dyDescent="0.25">
      <c r="A140" s="63"/>
      <c r="B140" s="62"/>
      <c r="C140" s="14">
        <v>17</v>
      </c>
      <c r="D140" s="25" t="s">
        <v>177</v>
      </c>
      <c r="E140" s="25">
        <v>562.15</v>
      </c>
      <c r="F140" s="14"/>
      <c r="G140" s="14"/>
      <c r="H140" s="53">
        <v>3.9049999999999998</v>
      </c>
      <c r="I140" s="53">
        <f t="shared" si="12"/>
        <v>6.9465445165880997</v>
      </c>
      <c r="J140" s="53">
        <v>17.036799999999999</v>
      </c>
      <c r="K140" s="53"/>
    </row>
    <row r="141" spans="1:11" x14ac:dyDescent="0.25">
      <c r="A141" s="63"/>
      <c r="B141" s="62"/>
      <c r="C141" s="14">
        <v>19</v>
      </c>
      <c r="D141" s="22" t="s">
        <v>202</v>
      </c>
      <c r="E141" s="22">
        <v>5808</v>
      </c>
      <c r="F141" s="14"/>
      <c r="G141" s="14"/>
      <c r="H141" s="53">
        <v>33.533000000000001</v>
      </c>
      <c r="I141" s="53">
        <f t="shared" si="12"/>
        <v>5.7735881542699721</v>
      </c>
      <c r="J141" s="53">
        <v>17.036799999999999</v>
      </c>
      <c r="K141" s="53"/>
    </row>
    <row r="142" spans="1:11" x14ac:dyDescent="0.25">
      <c r="A142" s="63"/>
      <c r="B142" s="62"/>
      <c r="C142" s="14">
        <v>20</v>
      </c>
      <c r="D142" s="22" t="s">
        <v>179</v>
      </c>
      <c r="E142" s="22">
        <v>4728</v>
      </c>
      <c r="F142" s="14"/>
      <c r="G142" s="14"/>
      <c r="H142" s="53">
        <v>24.152999999999999</v>
      </c>
      <c r="I142" s="53">
        <f t="shared" si="12"/>
        <v>5.1085025380710656</v>
      </c>
      <c r="J142" s="53">
        <v>17.036799999999999</v>
      </c>
      <c r="K142" s="53"/>
    </row>
    <row r="143" spans="1:11" x14ac:dyDescent="0.25">
      <c r="A143" s="63"/>
      <c r="B143" s="62"/>
      <c r="C143" s="14">
        <v>21</v>
      </c>
      <c r="D143" s="22" t="s">
        <v>180</v>
      </c>
      <c r="E143" s="22">
        <v>1483</v>
      </c>
      <c r="F143" s="14"/>
      <c r="G143" s="14"/>
      <c r="H143" s="53">
        <v>7.9829999999999997</v>
      </c>
      <c r="I143" s="53">
        <f t="shared" si="12"/>
        <v>5.3830074173971676</v>
      </c>
      <c r="J143" s="53">
        <v>17.036799999999999</v>
      </c>
      <c r="K143" s="53"/>
    </row>
    <row r="144" spans="1:11" x14ac:dyDescent="0.25">
      <c r="A144" s="63"/>
      <c r="B144" s="62"/>
      <c r="C144" s="14">
        <v>22</v>
      </c>
      <c r="D144" s="22" t="s">
        <v>181</v>
      </c>
      <c r="E144" s="22">
        <v>1374.97</v>
      </c>
      <c r="F144" s="14"/>
      <c r="G144" s="14"/>
      <c r="H144" s="53">
        <v>10.039999999999999</v>
      </c>
      <c r="I144" s="53">
        <f t="shared" si="12"/>
        <v>7.3019774976908574</v>
      </c>
      <c r="J144" s="53">
        <v>17.036799999999999</v>
      </c>
      <c r="K144" s="53"/>
    </row>
    <row r="145" spans="1:11" x14ac:dyDescent="0.25">
      <c r="A145" s="63"/>
      <c r="B145" s="62"/>
      <c r="C145" s="14">
        <v>23</v>
      </c>
      <c r="D145" s="22" t="s">
        <v>203</v>
      </c>
      <c r="E145" s="22">
        <v>3560.39</v>
      </c>
      <c r="F145" s="14"/>
      <c r="G145" s="14"/>
      <c r="H145" s="53">
        <v>33.24</v>
      </c>
      <c r="I145" s="53">
        <f t="shared" si="12"/>
        <v>9.3360558815185986</v>
      </c>
      <c r="J145" s="53">
        <v>17.036799999999999</v>
      </c>
      <c r="K145" s="53"/>
    </row>
    <row r="146" spans="1:11" x14ac:dyDescent="0.25">
      <c r="A146" s="63"/>
      <c r="B146" s="62"/>
      <c r="C146" s="14">
        <v>24</v>
      </c>
      <c r="D146" s="22" t="s">
        <v>182</v>
      </c>
      <c r="E146" s="22">
        <v>1834</v>
      </c>
      <c r="F146" s="14"/>
      <c r="G146" s="14"/>
      <c r="H146" s="53">
        <v>19.411000000000001</v>
      </c>
      <c r="I146" s="53">
        <f t="shared" si="12"/>
        <v>10.583969465648854</v>
      </c>
      <c r="J146" s="53">
        <v>17.036799999999999</v>
      </c>
      <c r="K146" s="53"/>
    </row>
    <row r="147" spans="1:11" x14ac:dyDescent="0.25">
      <c r="A147" s="63"/>
      <c r="B147" s="62"/>
      <c r="C147" s="14">
        <v>25</v>
      </c>
      <c r="D147" s="22" t="s">
        <v>183</v>
      </c>
      <c r="E147" s="22">
        <v>7490</v>
      </c>
      <c r="F147" s="14"/>
      <c r="G147" s="14"/>
      <c r="H147" s="53">
        <v>31.282</v>
      </c>
      <c r="I147" s="53">
        <f t="shared" si="12"/>
        <v>4.1765020026702269</v>
      </c>
      <c r="J147" s="53">
        <v>17.036799999999999</v>
      </c>
      <c r="K147" s="53"/>
    </row>
    <row r="148" spans="1:11" x14ac:dyDescent="0.25">
      <c r="A148" s="63"/>
      <c r="B148" s="62"/>
      <c r="C148" s="14">
        <v>26</v>
      </c>
      <c r="D148" s="22" t="s">
        <v>184</v>
      </c>
      <c r="E148" s="22">
        <v>338</v>
      </c>
      <c r="F148" s="14"/>
      <c r="G148" s="14"/>
      <c r="H148" s="53">
        <v>4.3</v>
      </c>
      <c r="I148" s="53">
        <f t="shared" si="12"/>
        <v>12.721893491124259</v>
      </c>
      <c r="J148" s="53">
        <v>17.036799999999999</v>
      </c>
      <c r="K148" s="53"/>
    </row>
    <row r="149" spans="1:11" x14ac:dyDescent="0.25">
      <c r="A149" s="63"/>
      <c r="B149" s="62"/>
      <c r="C149" s="14">
        <v>27</v>
      </c>
      <c r="D149" s="22" t="s">
        <v>185</v>
      </c>
      <c r="E149" s="22">
        <v>202.03</v>
      </c>
      <c r="F149" s="14"/>
      <c r="G149" s="14"/>
      <c r="H149" s="53">
        <v>4.0289999999999999</v>
      </c>
      <c r="I149" s="53">
        <f t="shared" si="12"/>
        <v>19.942582784734942</v>
      </c>
      <c r="J149" s="53">
        <v>17.036799999999999</v>
      </c>
      <c r="K149" s="53"/>
    </row>
    <row r="150" spans="1:11" x14ac:dyDescent="0.25">
      <c r="A150" s="63"/>
      <c r="B150" s="62"/>
      <c r="C150" s="14">
        <v>28</v>
      </c>
      <c r="D150" s="22" t="s">
        <v>186</v>
      </c>
      <c r="E150" s="22">
        <v>2413.8000000000002</v>
      </c>
      <c r="F150" s="14"/>
      <c r="G150" s="14"/>
      <c r="H150" s="53">
        <v>18.893000000000001</v>
      </c>
      <c r="I150" s="53">
        <f t="shared" si="12"/>
        <v>7.8270776369210369</v>
      </c>
      <c r="J150" s="53">
        <v>17.036799999999999</v>
      </c>
      <c r="K150" s="53"/>
    </row>
    <row r="151" spans="1:11" x14ac:dyDescent="0.25">
      <c r="A151" s="63"/>
      <c r="B151" s="62"/>
      <c r="C151" s="14">
        <v>29</v>
      </c>
      <c r="D151" s="22" t="s">
        <v>187</v>
      </c>
      <c r="E151" s="22">
        <v>870.61</v>
      </c>
      <c r="F151" s="14"/>
      <c r="G151" s="14"/>
      <c r="H151" s="53">
        <v>6.2439999999999998</v>
      </c>
      <c r="I151" s="53">
        <f t="shared" si="12"/>
        <v>7.171982862590597</v>
      </c>
      <c r="J151" s="53">
        <v>17.036799999999999</v>
      </c>
      <c r="K151" s="53"/>
    </row>
    <row r="152" spans="1:11" x14ac:dyDescent="0.25">
      <c r="A152" s="63"/>
      <c r="B152" s="62"/>
      <c r="C152" s="14">
        <v>30</v>
      </c>
      <c r="D152" s="22" t="s">
        <v>188</v>
      </c>
      <c r="E152" s="22">
        <v>1483</v>
      </c>
      <c r="F152" s="14"/>
      <c r="G152" s="14"/>
      <c r="H152" s="53">
        <v>21.93</v>
      </c>
      <c r="I152" s="53">
        <f t="shared" si="12"/>
        <v>14.787592717464598</v>
      </c>
      <c r="J152" s="53">
        <v>17.036799999999999</v>
      </c>
      <c r="K152" s="53"/>
    </row>
    <row r="153" spans="1:11" x14ac:dyDescent="0.25">
      <c r="A153" s="63"/>
      <c r="B153" s="62"/>
      <c r="C153" s="14">
        <v>31</v>
      </c>
      <c r="D153" s="22" t="s">
        <v>189</v>
      </c>
      <c r="E153" s="22">
        <v>656.5</v>
      </c>
      <c r="F153" s="14"/>
      <c r="G153" s="14"/>
      <c r="H153" s="53">
        <v>7.8470000000000004</v>
      </c>
      <c r="I153" s="53">
        <f t="shared" si="12"/>
        <v>11.952779893373954</v>
      </c>
      <c r="J153" s="53">
        <v>17.036799999999999</v>
      </c>
      <c r="K153" s="53"/>
    </row>
    <row r="154" spans="1:11" x14ac:dyDescent="0.25">
      <c r="A154" s="63"/>
      <c r="B154" s="62"/>
      <c r="C154" s="14">
        <v>32</v>
      </c>
      <c r="D154" s="22" t="s">
        <v>190</v>
      </c>
      <c r="E154" s="22">
        <v>3315.87</v>
      </c>
      <c r="F154" s="14"/>
      <c r="G154" s="14"/>
      <c r="H154" s="53">
        <v>21.568999999999999</v>
      </c>
      <c r="I154" s="53">
        <f t="shared" si="12"/>
        <v>6.5047785347435214</v>
      </c>
      <c r="J154" s="53">
        <v>17.036799999999999</v>
      </c>
      <c r="K154" s="53"/>
    </row>
    <row r="155" spans="1:11" x14ac:dyDescent="0.25">
      <c r="A155" s="63"/>
      <c r="B155" s="62"/>
      <c r="C155" s="14">
        <v>33</v>
      </c>
      <c r="D155" s="22" t="s">
        <v>191</v>
      </c>
      <c r="E155" s="22">
        <v>400</v>
      </c>
      <c r="F155" s="14"/>
      <c r="G155" s="14"/>
      <c r="H155" s="53">
        <v>2.8149999999999999</v>
      </c>
      <c r="I155" s="53">
        <f t="shared" si="12"/>
        <v>7.0374999999999996</v>
      </c>
      <c r="J155" s="53">
        <v>17.036799999999999</v>
      </c>
      <c r="K155" s="53"/>
    </row>
    <row r="156" spans="1:11" x14ac:dyDescent="0.25">
      <c r="A156" s="63"/>
      <c r="B156" s="62"/>
      <c r="C156" s="14">
        <v>34</v>
      </c>
      <c r="D156" s="22" t="s">
        <v>262</v>
      </c>
      <c r="E156" s="22">
        <v>1670</v>
      </c>
      <c r="F156" s="14"/>
      <c r="G156" s="14"/>
      <c r="H156" s="53">
        <v>11</v>
      </c>
      <c r="I156" s="53">
        <f t="shared" si="12"/>
        <v>6.5868263473053892</v>
      </c>
      <c r="J156" s="53">
        <v>17.036799999999999</v>
      </c>
      <c r="K156" s="53"/>
    </row>
    <row r="157" spans="1:11" x14ac:dyDescent="0.25">
      <c r="A157" s="63"/>
      <c r="B157" s="62"/>
      <c r="C157" s="14">
        <v>35</v>
      </c>
      <c r="D157" s="22" t="s">
        <v>193</v>
      </c>
      <c r="E157" s="22">
        <v>1867</v>
      </c>
      <c r="F157" s="14"/>
      <c r="G157" s="14"/>
      <c r="H157" s="53">
        <v>19.234000000000002</v>
      </c>
      <c r="I157" s="53">
        <f t="shared" si="12"/>
        <v>10.302088912694163</v>
      </c>
      <c r="J157" s="53">
        <v>17.036799999999999</v>
      </c>
      <c r="K157" s="53"/>
    </row>
    <row r="158" spans="1:11" x14ac:dyDescent="0.25">
      <c r="A158" s="63"/>
      <c r="B158" s="62"/>
      <c r="C158" s="14">
        <v>36</v>
      </c>
      <c r="D158" s="22" t="s">
        <v>194</v>
      </c>
      <c r="E158" s="22">
        <v>220</v>
      </c>
      <c r="F158" s="14"/>
      <c r="G158" s="14"/>
      <c r="H158" s="53">
        <v>2.266</v>
      </c>
      <c r="I158" s="53">
        <f t="shared" si="12"/>
        <v>10.3</v>
      </c>
      <c r="J158" s="53">
        <v>17.036799999999999</v>
      </c>
      <c r="K158" s="53"/>
    </row>
    <row r="159" spans="1:11" x14ac:dyDescent="0.25">
      <c r="A159" s="63"/>
      <c r="B159" s="62"/>
      <c r="C159" s="14">
        <f>C158+1</f>
        <v>37</v>
      </c>
      <c r="D159" s="22" t="s">
        <v>195</v>
      </c>
      <c r="E159" s="22">
        <v>769.3</v>
      </c>
      <c r="F159" s="14"/>
      <c r="G159" s="14"/>
      <c r="H159" s="53">
        <v>7.38</v>
      </c>
      <c r="I159" s="53">
        <f t="shared" si="12"/>
        <v>9.593136617704408</v>
      </c>
      <c r="J159" s="53">
        <v>17.036799999999999</v>
      </c>
      <c r="K159" s="53"/>
    </row>
    <row r="160" spans="1:11" ht="26.25" x14ac:dyDescent="0.25">
      <c r="A160" s="63"/>
      <c r="B160" s="62"/>
      <c r="C160" s="14">
        <f t="shared" ref="C160:C162" si="13">C159+1</f>
        <v>38</v>
      </c>
      <c r="D160" s="24" t="s">
        <v>242</v>
      </c>
      <c r="E160" s="22">
        <v>1047.77</v>
      </c>
      <c r="F160" s="14"/>
      <c r="G160" s="14"/>
      <c r="H160" s="53">
        <v>6.71</v>
      </c>
      <c r="I160" s="53">
        <f t="shared" si="12"/>
        <v>6.4040772306899409</v>
      </c>
      <c r="J160" s="53">
        <v>17.036799999999999</v>
      </c>
      <c r="K160" s="53"/>
    </row>
    <row r="161" spans="1:11" x14ac:dyDescent="0.25">
      <c r="A161" s="63"/>
      <c r="B161" s="62"/>
      <c r="C161" s="14">
        <f t="shared" si="13"/>
        <v>39</v>
      </c>
      <c r="D161" s="22" t="s">
        <v>196</v>
      </c>
      <c r="E161" s="22">
        <v>168.33</v>
      </c>
      <c r="F161" s="14"/>
      <c r="G161" s="14"/>
      <c r="H161" s="53">
        <v>0.98</v>
      </c>
      <c r="I161" s="53">
        <f t="shared" si="12"/>
        <v>5.8218974633161045</v>
      </c>
      <c r="J161" s="53">
        <v>17.036799999999999</v>
      </c>
      <c r="K161" s="53"/>
    </row>
    <row r="162" spans="1:11" ht="26.25" x14ac:dyDescent="0.25">
      <c r="A162" s="63"/>
      <c r="B162" s="62"/>
      <c r="C162" s="14">
        <f t="shared" si="13"/>
        <v>40</v>
      </c>
      <c r="D162" s="24" t="s">
        <v>205</v>
      </c>
      <c r="E162" s="22">
        <v>2141.9899999999998</v>
      </c>
      <c r="F162" s="14"/>
      <c r="G162" s="14"/>
      <c r="H162" s="53">
        <v>20.5</v>
      </c>
      <c r="I162" s="53">
        <f t="shared" si="12"/>
        <v>9.5705395450025463</v>
      </c>
      <c r="J162" s="53">
        <v>17.036799999999999</v>
      </c>
      <c r="K162" s="53"/>
    </row>
    <row r="163" spans="1:11" ht="26.25" x14ac:dyDescent="0.25">
      <c r="A163" s="63"/>
      <c r="B163" s="62"/>
      <c r="C163" s="14">
        <v>41</v>
      </c>
      <c r="D163" s="24" t="s">
        <v>204</v>
      </c>
      <c r="E163" s="22">
        <v>1097.4000000000001</v>
      </c>
      <c r="F163" s="14"/>
      <c r="G163" s="14"/>
      <c r="H163" s="53">
        <v>5.1589999999999998</v>
      </c>
      <c r="I163" s="53">
        <f>H163/E163*1000</f>
        <v>4.7011117186076179</v>
      </c>
      <c r="J163" s="53">
        <v>17.036799999999999</v>
      </c>
      <c r="K163" s="53"/>
    </row>
    <row r="164" spans="1:11" x14ac:dyDescent="0.25">
      <c r="A164" s="63"/>
      <c r="B164" s="62"/>
      <c r="C164" s="64"/>
      <c r="D164" s="65"/>
      <c r="E164" s="65"/>
      <c r="F164" s="65"/>
      <c r="G164" s="65"/>
      <c r="H164" s="65"/>
      <c r="I164" s="30" t="s">
        <v>10</v>
      </c>
      <c r="J164" s="30" t="s">
        <v>10</v>
      </c>
      <c r="K164" s="30" t="s">
        <v>10</v>
      </c>
    </row>
    <row r="165" spans="1:11" x14ac:dyDescent="0.25">
      <c r="A165" s="63"/>
      <c r="B165" s="62"/>
      <c r="C165" s="66"/>
      <c r="D165" s="67"/>
      <c r="E165" s="67"/>
      <c r="F165" s="67"/>
      <c r="G165" s="67"/>
      <c r="H165" s="67"/>
      <c r="I165" s="40">
        <f>AVERAGE(I124:I163)</f>
        <v>7.905744301268653</v>
      </c>
      <c r="J165" s="40">
        <f>AVERAGE(J124:J163)</f>
        <v>17.036799999999982</v>
      </c>
      <c r="K165" s="40" t="e">
        <f>AVERAGE(K124:K163)</f>
        <v>#DIV/0!</v>
      </c>
    </row>
    <row r="166" spans="1:11" x14ac:dyDescent="0.25">
      <c r="A166" s="63"/>
      <c r="B166" s="62"/>
      <c r="C166" s="68"/>
      <c r="D166" s="69"/>
      <c r="E166" s="69"/>
      <c r="F166" s="69"/>
      <c r="G166" s="69"/>
      <c r="H166" s="69"/>
      <c r="I166" s="43"/>
      <c r="J166" s="43"/>
      <c r="K166" s="43"/>
    </row>
    <row r="167" spans="1:11" x14ac:dyDescent="0.25">
      <c r="A167" s="63"/>
      <c r="B167" s="62" t="s">
        <v>210</v>
      </c>
      <c r="C167" s="14"/>
      <c r="D167" s="22" t="s">
        <v>240</v>
      </c>
      <c r="E167" s="22">
        <v>534.79999999999995</v>
      </c>
      <c r="F167" s="14"/>
      <c r="G167" s="14"/>
      <c r="H167" s="53">
        <v>4.3639999999999999</v>
      </c>
      <c r="I167" s="53">
        <f>H167/E167*1000</f>
        <v>8.1600598354525058</v>
      </c>
      <c r="J167" s="53">
        <v>17.036799999999999</v>
      </c>
      <c r="K167" s="53"/>
    </row>
    <row r="168" spans="1:11" x14ac:dyDescent="0.25">
      <c r="A168" s="63"/>
      <c r="B168" s="62"/>
      <c r="C168" s="14"/>
      <c r="D168" s="22" t="s">
        <v>239</v>
      </c>
      <c r="E168" s="22">
        <v>327.05</v>
      </c>
      <c r="F168" s="14"/>
      <c r="G168" s="14"/>
      <c r="H168" s="53">
        <v>2.3149999999999999</v>
      </c>
      <c r="I168" s="53">
        <f t="shared" ref="I168:I169" si="14">H168/E168*1000</f>
        <v>7.0784283748662276</v>
      </c>
      <c r="J168" s="53">
        <v>17.036799999999999</v>
      </c>
      <c r="K168" s="53"/>
    </row>
    <row r="169" spans="1:11" x14ac:dyDescent="0.25">
      <c r="A169" s="63"/>
      <c r="B169" s="62"/>
      <c r="C169" s="22"/>
      <c r="D169" s="22" t="s">
        <v>238</v>
      </c>
      <c r="E169" s="22">
        <v>563.66999999999996</v>
      </c>
      <c r="F169" s="22"/>
      <c r="G169" s="22"/>
      <c r="H169" s="54">
        <v>0.19500000000000001</v>
      </c>
      <c r="I169" s="53">
        <f t="shared" si="14"/>
        <v>0.34594709670551921</v>
      </c>
      <c r="J169" s="53">
        <v>17.036799999999999</v>
      </c>
      <c r="K169" s="53"/>
    </row>
    <row r="170" spans="1:11" x14ac:dyDescent="0.25">
      <c r="A170" s="63"/>
      <c r="B170" s="62"/>
      <c r="C170" s="70"/>
      <c r="D170" s="71"/>
      <c r="E170" s="71"/>
      <c r="F170" s="71"/>
      <c r="G170" s="71"/>
      <c r="H170" s="71"/>
      <c r="I170" s="39" t="s">
        <v>10</v>
      </c>
      <c r="J170" s="39" t="s">
        <v>10</v>
      </c>
      <c r="K170" s="39" t="s">
        <v>10</v>
      </c>
    </row>
    <row r="171" spans="1:11" x14ac:dyDescent="0.25">
      <c r="A171" s="63"/>
      <c r="B171" s="62"/>
      <c r="C171" s="72"/>
      <c r="D171" s="73"/>
      <c r="E171" s="73"/>
      <c r="F171" s="73"/>
      <c r="G171" s="73"/>
      <c r="H171" s="73"/>
      <c r="I171" s="55">
        <f>AVERAGE(I167:I169)</f>
        <v>5.1948117690080844</v>
      </c>
      <c r="J171" s="55">
        <f>AVERAGE(J167:J169)</f>
        <v>17.036799999999999</v>
      </c>
      <c r="K171" s="55"/>
    </row>
  </sheetData>
  <mergeCells count="22">
    <mergeCell ref="D1:I1"/>
    <mergeCell ref="A3:A90"/>
    <mergeCell ref="B3:B37"/>
    <mergeCell ref="C3:C4"/>
    <mergeCell ref="D3:D4"/>
    <mergeCell ref="C35:H37"/>
    <mergeCell ref="B38:B90"/>
    <mergeCell ref="C88:H90"/>
    <mergeCell ref="A91:A102"/>
    <mergeCell ref="B91:B102"/>
    <mergeCell ref="C100:H102"/>
    <mergeCell ref="A103:A111"/>
    <mergeCell ref="B103:B111"/>
    <mergeCell ref="C109:H111"/>
    <mergeCell ref="A112:A123"/>
    <mergeCell ref="B112:B123"/>
    <mergeCell ref="C121:H123"/>
    <mergeCell ref="A124:A171"/>
    <mergeCell ref="B124:B166"/>
    <mergeCell ref="C164:H166"/>
    <mergeCell ref="B167:B171"/>
    <mergeCell ref="C170:H171"/>
  </mergeCells>
  <phoneticPr fontId="5" type="noConversion"/>
  <pageMargins left="0.7" right="0.7" top="0.75" bottom="0.75" header="0.3" footer="0.3"/>
  <pageSetup scale="6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9370C-A1B4-49EE-B6E7-EDD07347ECBF}">
  <dimension ref="A1:K171"/>
  <sheetViews>
    <sheetView topLeftCell="A127" workbookViewId="0">
      <selection activeCell="O116" sqref="O116"/>
    </sheetView>
  </sheetViews>
  <sheetFormatPr defaultRowHeight="15" x14ac:dyDescent="0.25"/>
  <cols>
    <col min="1" max="1" width="5.140625" customWidth="1"/>
    <col min="2" max="2" width="7.28515625" customWidth="1"/>
    <col min="3" max="3" width="6.5703125" customWidth="1"/>
    <col min="4" max="4" width="18.85546875" customWidth="1"/>
    <col min="5" max="5" width="10.140625" customWidth="1"/>
    <col min="6" max="6" width="7.7109375" customWidth="1"/>
    <col min="7" max="7" width="7.28515625" customWidth="1"/>
    <col min="8" max="8" width="10.5703125" customWidth="1"/>
    <col min="9" max="9" width="11.28515625" customWidth="1"/>
    <col min="10" max="10" width="13.7109375" customWidth="1"/>
    <col min="11" max="11" width="13.42578125" customWidth="1"/>
  </cols>
  <sheetData>
    <row r="1" spans="1:11" x14ac:dyDescent="0.25">
      <c r="A1" s="3"/>
      <c r="B1" s="4"/>
      <c r="C1" s="3"/>
      <c r="D1" s="74" t="s">
        <v>263</v>
      </c>
      <c r="E1" s="75"/>
      <c r="F1" s="75"/>
      <c r="G1" s="75"/>
      <c r="H1" s="75"/>
      <c r="I1" s="75"/>
    </row>
    <row r="2" spans="1:11" x14ac:dyDescent="0.25">
      <c r="A2" s="3"/>
      <c r="B2" s="3"/>
      <c r="C2" s="3"/>
      <c r="D2" s="3"/>
      <c r="E2" s="3"/>
      <c r="F2" s="3"/>
      <c r="G2" s="3"/>
      <c r="H2" s="5"/>
      <c r="I2" s="5"/>
      <c r="J2" s="5"/>
      <c r="K2" s="5"/>
    </row>
    <row r="3" spans="1:11" ht="51" x14ac:dyDescent="0.25">
      <c r="A3" s="79" t="s">
        <v>215</v>
      </c>
      <c r="B3" s="88" t="s">
        <v>208</v>
      </c>
      <c r="C3" s="90" t="s">
        <v>0</v>
      </c>
      <c r="D3" s="90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  <c r="J3" s="44" t="s">
        <v>245</v>
      </c>
      <c r="K3" s="44" t="s">
        <v>247</v>
      </c>
    </row>
    <row r="4" spans="1:11" x14ac:dyDescent="0.25">
      <c r="A4" s="80"/>
      <c r="B4" s="89"/>
      <c r="C4" s="91"/>
      <c r="D4" s="91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  <c r="J4" s="46" t="s">
        <v>244</v>
      </c>
      <c r="K4" s="46" t="s">
        <v>246</v>
      </c>
    </row>
    <row r="5" spans="1:11" x14ac:dyDescent="0.25">
      <c r="A5" s="80"/>
      <c r="B5" s="89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50">
        <v>15.31</v>
      </c>
      <c r="I5" s="50">
        <f>H5/E5*1000</f>
        <v>6.8590424221245563</v>
      </c>
      <c r="J5" s="50">
        <v>12.02</v>
      </c>
      <c r="K5" s="50">
        <f>ROUND(I5*J5*50/100,2)</f>
        <v>41.22</v>
      </c>
    </row>
    <row r="6" spans="1:11" x14ac:dyDescent="0.25">
      <c r="A6" s="80"/>
      <c r="B6" s="89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50">
        <v>8.8699999999999992</v>
      </c>
      <c r="I6" s="50">
        <f t="shared" ref="I6:I36" si="0">H6/E6*1000</f>
        <v>8.592546668087456</v>
      </c>
      <c r="J6" s="50">
        <v>12.02</v>
      </c>
      <c r="K6" s="50">
        <f t="shared" ref="K6:K36" si="1">ROUND(I6*J6*50/100,2)</f>
        <v>51.64</v>
      </c>
    </row>
    <row r="7" spans="1:11" x14ac:dyDescent="0.25">
      <c r="A7" s="80"/>
      <c r="B7" s="89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50">
        <v>10.47</v>
      </c>
      <c r="I7" s="50">
        <f t="shared" si="0"/>
        <v>11.17038301504321</v>
      </c>
      <c r="J7" s="50">
        <v>12.02</v>
      </c>
      <c r="K7" s="50">
        <f t="shared" si="1"/>
        <v>67.13</v>
      </c>
    </row>
    <row r="8" spans="1:11" x14ac:dyDescent="0.25">
      <c r="A8" s="80"/>
      <c r="B8" s="89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50">
        <v>18.3</v>
      </c>
      <c r="I8" s="50">
        <f t="shared" si="0"/>
        <v>8.2604711628305889</v>
      </c>
      <c r="J8" s="50">
        <v>12.02</v>
      </c>
      <c r="K8" s="50">
        <f t="shared" si="1"/>
        <v>49.65</v>
      </c>
    </row>
    <row r="9" spans="1:11" x14ac:dyDescent="0.25">
      <c r="A9" s="80"/>
      <c r="B9" s="89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50">
        <v>8.85</v>
      </c>
      <c r="I9" s="50">
        <f t="shared" si="0"/>
        <v>8.4882315704667093</v>
      </c>
      <c r="J9" s="50">
        <v>12.02</v>
      </c>
      <c r="K9" s="50">
        <f t="shared" si="1"/>
        <v>51.01</v>
      </c>
    </row>
    <row r="10" spans="1:11" x14ac:dyDescent="0.25">
      <c r="A10" s="80"/>
      <c r="B10" s="89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50">
        <v>20.67</v>
      </c>
      <c r="I10" s="50">
        <f t="shared" si="0"/>
        <v>9.1249012241582541</v>
      </c>
      <c r="J10" s="50">
        <v>12.02</v>
      </c>
      <c r="K10" s="50">
        <f t="shared" si="1"/>
        <v>54.84</v>
      </c>
    </row>
    <row r="11" spans="1:11" x14ac:dyDescent="0.25">
      <c r="A11" s="80"/>
      <c r="B11" s="89"/>
      <c r="C11" s="8" t="s">
        <v>129</v>
      </c>
      <c r="D11" s="8" t="s">
        <v>42</v>
      </c>
      <c r="E11" s="58">
        <v>1052.24</v>
      </c>
      <c r="F11" s="58">
        <v>20</v>
      </c>
      <c r="G11" s="58">
        <v>1984</v>
      </c>
      <c r="H11" s="50">
        <v>6.3</v>
      </c>
      <c r="I11" s="50">
        <f t="shared" si="0"/>
        <v>5.9872272485364553</v>
      </c>
      <c r="J11" s="50">
        <v>12.02</v>
      </c>
      <c r="K11" s="50">
        <f t="shared" si="1"/>
        <v>35.979999999999997</v>
      </c>
    </row>
    <row r="12" spans="1:11" x14ac:dyDescent="0.25">
      <c r="A12" s="80"/>
      <c r="B12" s="89"/>
      <c r="C12" s="8" t="s">
        <v>130</v>
      </c>
      <c r="D12" s="8" t="s">
        <v>27</v>
      </c>
      <c r="E12" s="11">
        <v>2283.7800000000002</v>
      </c>
      <c r="F12" s="11">
        <v>45</v>
      </c>
      <c r="G12" s="9" t="s">
        <v>243</v>
      </c>
      <c r="H12" s="11">
        <v>14.49</v>
      </c>
      <c r="I12" s="50">
        <f t="shared" si="0"/>
        <v>6.3447442398129414</v>
      </c>
      <c r="J12" s="50">
        <v>12.02</v>
      </c>
      <c r="K12" s="50">
        <f t="shared" si="1"/>
        <v>38.130000000000003</v>
      </c>
    </row>
    <row r="13" spans="1:11" x14ac:dyDescent="0.25">
      <c r="A13" s="80"/>
      <c r="B13" s="89"/>
      <c r="C13" s="8" t="s">
        <v>131</v>
      </c>
      <c r="D13" s="8" t="s">
        <v>11</v>
      </c>
      <c r="E13" s="11">
        <v>313.52999999999997</v>
      </c>
      <c r="F13" s="11">
        <v>6</v>
      </c>
      <c r="G13" s="11">
        <v>1956</v>
      </c>
      <c r="H13" s="11">
        <v>3.65</v>
      </c>
      <c r="I13" s="50">
        <f t="shared" si="0"/>
        <v>11.641629190189137</v>
      </c>
      <c r="J13" s="50">
        <v>12.02</v>
      </c>
      <c r="K13" s="50">
        <f t="shared" si="1"/>
        <v>69.97</v>
      </c>
    </row>
    <row r="14" spans="1:11" x14ac:dyDescent="0.25">
      <c r="A14" s="80"/>
      <c r="B14" s="89"/>
      <c r="C14" s="8" t="s">
        <v>118</v>
      </c>
      <c r="D14" s="10" t="s">
        <v>83</v>
      </c>
      <c r="E14" s="11">
        <v>2033.99</v>
      </c>
      <c r="F14" s="11">
        <v>44</v>
      </c>
      <c r="G14" s="11">
        <v>1970</v>
      </c>
      <c r="H14" s="11">
        <v>11.41</v>
      </c>
      <c r="I14" s="50">
        <f t="shared" si="0"/>
        <v>5.6096637643252913</v>
      </c>
      <c r="J14" s="50">
        <v>12.02</v>
      </c>
      <c r="K14" s="50">
        <f t="shared" si="1"/>
        <v>33.71</v>
      </c>
    </row>
    <row r="15" spans="1:11" x14ac:dyDescent="0.25">
      <c r="A15" s="80"/>
      <c r="B15" s="89"/>
      <c r="C15" s="8" t="s">
        <v>132</v>
      </c>
      <c r="D15" s="8" t="s">
        <v>12</v>
      </c>
      <c r="E15" s="11">
        <v>1773.18</v>
      </c>
      <c r="F15" s="11">
        <v>38</v>
      </c>
      <c r="G15" s="11">
        <v>1972</v>
      </c>
      <c r="H15" s="11">
        <v>9.11</v>
      </c>
      <c r="I15" s="50">
        <f t="shared" si="0"/>
        <v>5.1376622790692421</v>
      </c>
      <c r="J15" s="50">
        <v>12.02</v>
      </c>
      <c r="K15" s="50">
        <f t="shared" si="1"/>
        <v>30.88</v>
      </c>
    </row>
    <row r="16" spans="1:11" x14ac:dyDescent="0.25">
      <c r="A16" s="80"/>
      <c r="B16" s="89"/>
      <c r="C16" s="8" t="s">
        <v>133</v>
      </c>
      <c r="D16" s="8" t="s">
        <v>46</v>
      </c>
      <c r="E16" s="11">
        <v>826.05</v>
      </c>
      <c r="F16" s="11">
        <v>15</v>
      </c>
      <c r="G16" s="11">
        <v>1984</v>
      </c>
      <c r="H16" s="11">
        <v>4.93</v>
      </c>
      <c r="I16" s="50">
        <f t="shared" si="0"/>
        <v>5.9681617335512378</v>
      </c>
      <c r="J16" s="50">
        <v>12.02</v>
      </c>
      <c r="K16" s="50">
        <f t="shared" si="1"/>
        <v>35.869999999999997</v>
      </c>
    </row>
    <row r="17" spans="1:11" x14ac:dyDescent="0.25">
      <c r="A17" s="80"/>
      <c r="B17" s="89"/>
      <c r="C17" s="8" t="s">
        <v>134</v>
      </c>
      <c r="D17" s="8" t="s">
        <v>13</v>
      </c>
      <c r="E17" s="11">
        <v>681.36</v>
      </c>
      <c r="F17" s="11">
        <v>10</v>
      </c>
      <c r="G17" s="11">
        <v>1984</v>
      </c>
      <c r="H17" s="11">
        <v>5.08</v>
      </c>
      <c r="I17" s="50">
        <f t="shared" si="0"/>
        <v>7.4556768815310557</v>
      </c>
      <c r="J17" s="50">
        <v>12.02</v>
      </c>
      <c r="K17" s="50">
        <f t="shared" si="1"/>
        <v>44.81</v>
      </c>
    </row>
    <row r="18" spans="1:11" x14ac:dyDescent="0.25">
      <c r="A18" s="80"/>
      <c r="B18" s="89"/>
      <c r="C18" s="8" t="s">
        <v>135</v>
      </c>
      <c r="D18" s="10" t="s">
        <v>21</v>
      </c>
      <c r="E18" s="11">
        <v>981.25</v>
      </c>
      <c r="F18" s="11">
        <v>19</v>
      </c>
      <c r="G18" s="11">
        <v>1984</v>
      </c>
      <c r="H18" s="11">
        <v>6.34</v>
      </c>
      <c r="I18" s="50">
        <f t="shared" si="0"/>
        <v>6.461146496815287</v>
      </c>
      <c r="J18" s="50">
        <v>12.02</v>
      </c>
      <c r="K18" s="50">
        <f t="shared" si="1"/>
        <v>38.83</v>
      </c>
    </row>
    <row r="19" spans="1:11" x14ac:dyDescent="0.25">
      <c r="A19" s="80"/>
      <c r="B19" s="89"/>
      <c r="C19" s="8" t="s">
        <v>136</v>
      </c>
      <c r="D19" s="10" t="s">
        <v>22</v>
      </c>
      <c r="E19" s="11">
        <v>1075.26</v>
      </c>
      <c r="F19" s="11">
        <v>20</v>
      </c>
      <c r="G19" s="11">
        <v>1984</v>
      </c>
      <c r="H19" s="11">
        <v>8.2100000000000009</v>
      </c>
      <c r="I19" s="50">
        <f t="shared" si="0"/>
        <v>7.6353626099734022</v>
      </c>
      <c r="J19" s="50">
        <v>12.02</v>
      </c>
      <c r="K19" s="50">
        <f t="shared" si="1"/>
        <v>45.89</v>
      </c>
    </row>
    <row r="20" spans="1:11" x14ac:dyDescent="0.25">
      <c r="A20" s="80"/>
      <c r="B20" s="89"/>
      <c r="C20" s="8" t="s">
        <v>137</v>
      </c>
      <c r="D20" s="10" t="s">
        <v>23</v>
      </c>
      <c r="E20" s="11">
        <v>1056.31</v>
      </c>
      <c r="F20" s="11">
        <v>20</v>
      </c>
      <c r="G20" s="11">
        <v>1984</v>
      </c>
      <c r="H20" s="11">
        <v>9.7100000000000009</v>
      </c>
      <c r="I20" s="50">
        <f t="shared" si="0"/>
        <v>9.1923772377427095</v>
      </c>
      <c r="J20" s="50">
        <v>12.02</v>
      </c>
      <c r="K20" s="50">
        <f t="shared" si="1"/>
        <v>55.25</v>
      </c>
    </row>
    <row r="21" spans="1:11" x14ac:dyDescent="0.25">
      <c r="A21" s="80"/>
      <c r="B21" s="89"/>
      <c r="C21" s="8" t="s">
        <v>138</v>
      </c>
      <c r="D21" s="8" t="s">
        <v>14</v>
      </c>
      <c r="E21" s="11">
        <v>360.62</v>
      </c>
      <c r="F21" s="11">
        <v>8</v>
      </c>
      <c r="G21" s="11">
        <v>1966</v>
      </c>
      <c r="H21" s="11">
        <v>2.92</v>
      </c>
      <c r="I21" s="50">
        <f t="shared" si="0"/>
        <v>8.097165991902834</v>
      </c>
      <c r="J21" s="50">
        <v>12.02</v>
      </c>
      <c r="K21" s="50">
        <f t="shared" si="1"/>
        <v>48.66</v>
      </c>
    </row>
    <row r="22" spans="1:11" x14ac:dyDescent="0.25">
      <c r="A22" s="80"/>
      <c r="B22" s="89"/>
      <c r="C22" s="8" t="s">
        <v>139</v>
      </c>
      <c r="D22" s="8" t="s">
        <v>72</v>
      </c>
      <c r="E22" s="57">
        <v>944.31</v>
      </c>
      <c r="F22" s="57">
        <v>21</v>
      </c>
      <c r="G22" s="57">
        <v>1991</v>
      </c>
      <c r="H22" s="11">
        <v>9.6</v>
      </c>
      <c r="I22" s="50">
        <f t="shared" si="0"/>
        <v>10.166153064142073</v>
      </c>
      <c r="J22" s="50">
        <v>12.02</v>
      </c>
      <c r="K22" s="50">
        <f t="shared" si="1"/>
        <v>61.1</v>
      </c>
    </row>
    <row r="23" spans="1:11" x14ac:dyDescent="0.25">
      <c r="A23" s="80"/>
      <c r="B23" s="89"/>
      <c r="C23" s="8" t="s">
        <v>140</v>
      </c>
      <c r="D23" s="8" t="s">
        <v>72</v>
      </c>
      <c r="E23" s="57">
        <v>910.74</v>
      </c>
      <c r="F23" s="57">
        <v>20</v>
      </c>
      <c r="G23" s="57">
        <v>1974</v>
      </c>
      <c r="H23" s="11">
        <v>5.84</v>
      </c>
      <c r="I23" s="50">
        <f t="shared" si="0"/>
        <v>6.4123679645123737</v>
      </c>
      <c r="J23" s="50">
        <v>12.02</v>
      </c>
      <c r="K23" s="50">
        <f t="shared" si="1"/>
        <v>38.54</v>
      </c>
    </row>
    <row r="24" spans="1:11" x14ac:dyDescent="0.25">
      <c r="A24" s="80"/>
      <c r="B24" s="89"/>
      <c r="C24" s="8" t="s">
        <v>102</v>
      </c>
      <c r="D24" s="8" t="s">
        <v>72</v>
      </c>
      <c r="E24" s="57">
        <v>953.11</v>
      </c>
      <c r="F24" s="57">
        <v>20</v>
      </c>
      <c r="G24" s="57">
        <v>1974</v>
      </c>
      <c r="H24" s="11">
        <v>9.01</v>
      </c>
      <c r="I24" s="50">
        <f t="shared" si="0"/>
        <v>9.4532635267702574</v>
      </c>
      <c r="J24" s="50">
        <v>12.02</v>
      </c>
      <c r="K24" s="50">
        <f t="shared" si="1"/>
        <v>56.81</v>
      </c>
    </row>
    <row r="25" spans="1:11" x14ac:dyDescent="0.25">
      <c r="A25" s="80"/>
      <c r="B25" s="89"/>
      <c r="C25" s="8" t="s">
        <v>235</v>
      </c>
      <c r="D25" s="8" t="s">
        <v>74</v>
      </c>
      <c r="E25" s="58">
        <v>1715.5</v>
      </c>
      <c r="F25" s="58">
        <v>33</v>
      </c>
      <c r="G25" s="58">
        <v>1978</v>
      </c>
      <c r="H25" s="11">
        <v>15.74</v>
      </c>
      <c r="I25" s="50">
        <f t="shared" si="0"/>
        <v>9.1751675896240155</v>
      </c>
      <c r="J25" s="50">
        <v>12.02</v>
      </c>
      <c r="K25" s="50">
        <f t="shared" si="1"/>
        <v>55.14</v>
      </c>
    </row>
    <row r="26" spans="1:11" x14ac:dyDescent="0.25">
      <c r="A26" s="80"/>
      <c r="B26" s="89"/>
      <c r="C26" s="8" t="s">
        <v>106</v>
      </c>
      <c r="D26" s="8" t="s">
        <v>24</v>
      </c>
      <c r="E26" s="57">
        <v>1516.81</v>
      </c>
      <c r="F26" s="57">
        <v>30</v>
      </c>
      <c r="G26" s="57">
        <v>1980</v>
      </c>
      <c r="H26" s="11">
        <v>11.09</v>
      </c>
      <c r="I26" s="50">
        <f t="shared" si="0"/>
        <v>7.3113969449041081</v>
      </c>
      <c r="J26" s="50">
        <v>12.02</v>
      </c>
      <c r="K26" s="50">
        <f t="shared" si="1"/>
        <v>43.94</v>
      </c>
    </row>
    <row r="27" spans="1:11" x14ac:dyDescent="0.25">
      <c r="A27" s="80"/>
      <c r="B27" s="89"/>
      <c r="C27" s="8" t="s">
        <v>236</v>
      </c>
      <c r="D27" s="18" t="s">
        <v>24</v>
      </c>
      <c r="E27" s="57">
        <v>1597.34</v>
      </c>
      <c r="F27" s="57">
        <v>32</v>
      </c>
      <c r="G27" s="57">
        <v>1980</v>
      </c>
      <c r="H27" s="56">
        <v>10.51</v>
      </c>
      <c r="I27" s="50">
        <f t="shared" si="0"/>
        <v>6.5796887325178117</v>
      </c>
      <c r="J27" s="50">
        <v>12.02</v>
      </c>
      <c r="K27" s="50">
        <f t="shared" si="1"/>
        <v>39.54</v>
      </c>
    </row>
    <row r="28" spans="1:11" x14ac:dyDescent="0.25">
      <c r="A28" s="80"/>
      <c r="B28" s="89"/>
      <c r="C28" s="8" t="s">
        <v>254</v>
      </c>
      <c r="D28" s="8" t="s">
        <v>25</v>
      </c>
      <c r="E28" s="57">
        <v>2296.7600000000002</v>
      </c>
      <c r="F28" s="57">
        <v>45</v>
      </c>
      <c r="G28" s="57">
        <v>1980</v>
      </c>
      <c r="H28" s="11">
        <v>20</v>
      </c>
      <c r="I28" s="50">
        <f t="shared" si="0"/>
        <v>8.7079189815217948</v>
      </c>
      <c r="J28" s="50">
        <v>12.02</v>
      </c>
      <c r="K28" s="50">
        <f t="shared" si="1"/>
        <v>52.33</v>
      </c>
    </row>
    <row r="29" spans="1:11" x14ac:dyDescent="0.25">
      <c r="A29" s="80"/>
      <c r="B29" s="89"/>
      <c r="C29" s="8" t="s">
        <v>255</v>
      </c>
      <c r="D29" s="8" t="s">
        <v>26</v>
      </c>
      <c r="E29" s="57">
        <v>2570.59</v>
      </c>
      <c r="F29" s="57">
        <v>50</v>
      </c>
      <c r="G29" s="57">
        <v>1975</v>
      </c>
      <c r="H29" s="11">
        <v>19.940000000000001</v>
      </c>
      <c r="I29" s="50">
        <f t="shared" si="0"/>
        <v>7.7569740798804947</v>
      </c>
      <c r="J29" s="50">
        <v>12.02</v>
      </c>
      <c r="K29" s="50">
        <f t="shared" si="1"/>
        <v>46.62</v>
      </c>
    </row>
    <row r="30" spans="1:11" x14ac:dyDescent="0.25">
      <c r="A30" s="80"/>
      <c r="B30" s="89"/>
      <c r="C30" s="8" t="s">
        <v>256</v>
      </c>
      <c r="D30" s="10" t="s">
        <v>55</v>
      </c>
      <c r="E30" s="57">
        <v>513.42999999999995</v>
      </c>
      <c r="F30" s="57">
        <v>9</v>
      </c>
      <c r="G30" s="57">
        <v>1990</v>
      </c>
      <c r="H30" s="11">
        <v>3.31</v>
      </c>
      <c r="I30" s="50">
        <f t="shared" si="0"/>
        <v>6.446837933116492</v>
      </c>
      <c r="J30" s="50">
        <v>12.02</v>
      </c>
      <c r="K30" s="50">
        <f t="shared" si="1"/>
        <v>38.75</v>
      </c>
    </row>
    <row r="31" spans="1:11" x14ac:dyDescent="0.25">
      <c r="A31" s="80"/>
      <c r="B31" s="89"/>
      <c r="C31" s="8" t="s">
        <v>257</v>
      </c>
      <c r="D31" s="10" t="s">
        <v>59</v>
      </c>
      <c r="E31" s="57">
        <v>1503.04</v>
      </c>
      <c r="F31" s="57">
        <v>24</v>
      </c>
      <c r="G31" s="57">
        <v>1985</v>
      </c>
      <c r="H31" s="11">
        <v>12.25</v>
      </c>
      <c r="I31" s="50">
        <f t="shared" si="0"/>
        <v>8.1501490312965714</v>
      </c>
      <c r="J31" s="50">
        <v>12.02</v>
      </c>
      <c r="K31" s="50">
        <f t="shared" si="1"/>
        <v>48.98</v>
      </c>
    </row>
    <row r="32" spans="1:11" x14ac:dyDescent="0.25">
      <c r="A32" s="80"/>
      <c r="B32" s="89"/>
      <c r="C32" s="8" t="s">
        <v>258</v>
      </c>
      <c r="D32" s="10" t="s">
        <v>60</v>
      </c>
      <c r="E32" s="57">
        <v>647.79999999999995</v>
      </c>
      <c r="F32" s="57">
        <v>18</v>
      </c>
      <c r="G32" s="57">
        <v>1987</v>
      </c>
      <c r="H32" s="11">
        <v>5.29</v>
      </c>
      <c r="I32" s="50">
        <f t="shared" si="0"/>
        <v>8.1661006483482552</v>
      </c>
      <c r="J32" s="50">
        <v>12.02</v>
      </c>
      <c r="K32" s="50">
        <f t="shared" si="1"/>
        <v>49.08</v>
      </c>
    </row>
    <row r="33" spans="1:11" x14ac:dyDescent="0.25">
      <c r="A33" s="80"/>
      <c r="B33" s="89"/>
      <c r="C33" s="8" t="s">
        <v>259</v>
      </c>
      <c r="D33" s="10" t="s">
        <v>67</v>
      </c>
      <c r="E33" s="57">
        <v>827.36</v>
      </c>
      <c r="F33" s="57">
        <v>17</v>
      </c>
      <c r="G33" s="57">
        <v>1972</v>
      </c>
      <c r="H33" s="11">
        <v>7.21</v>
      </c>
      <c r="I33" s="50">
        <f t="shared" si="0"/>
        <v>8.7144652871784949</v>
      </c>
      <c r="J33" s="50">
        <v>12.02</v>
      </c>
      <c r="K33" s="50">
        <f t="shared" si="1"/>
        <v>52.37</v>
      </c>
    </row>
    <row r="34" spans="1:11" x14ac:dyDescent="0.25">
      <c r="A34" s="80"/>
      <c r="B34" s="89"/>
      <c r="C34" s="8" t="s">
        <v>260</v>
      </c>
      <c r="D34" s="10" t="s">
        <v>67</v>
      </c>
      <c r="E34" s="57">
        <v>899.46</v>
      </c>
      <c r="F34" s="57">
        <v>19</v>
      </c>
      <c r="G34" s="57">
        <v>1972</v>
      </c>
      <c r="H34" s="11">
        <v>6.44</v>
      </c>
      <c r="I34" s="50">
        <f t="shared" si="0"/>
        <v>7.1598514664354171</v>
      </c>
      <c r="J34" s="50">
        <v>12.02</v>
      </c>
      <c r="K34" s="50">
        <f t="shared" si="1"/>
        <v>43.03</v>
      </c>
    </row>
    <row r="35" spans="1:11" x14ac:dyDescent="0.25">
      <c r="A35" s="80"/>
      <c r="B35" s="89"/>
      <c r="C35" s="8" t="s">
        <v>264</v>
      </c>
      <c r="D35" s="10" t="s">
        <v>67</v>
      </c>
      <c r="E35" s="57">
        <v>948.51</v>
      </c>
      <c r="F35" s="57">
        <v>20</v>
      </c>
      <c r="G35" s="57">
        <v>1972</v>
      </c>
      <c r="H35" s="11">
        <v>6.51</v>
      </c>
      <c r="I35" s="50">
        <f t="shared" si="0"/>
        <v>6.8633962741563082</v>
      </c>
      <c r="J35" s="50">
        <v>12.02</v>
      </c>
      <c r="K35" s="50">
        <f t="shared" si="1"/>
        <v>41.25</v>
      </c>
    </row>
    <row r="36" spans="1:11" x14ac:dyDescent="0.25">
      <c r="A36" s="80"/>
      <c r="B36" s="89"/>
      <c r="C36" s="8" t="s">
        <v>265</v>
      </c>
      <c r="D36" s="10" t="s">
        <v>69</v>
      </c>
      <c r="E36" s="57">
        <v>271.63</v>
      </c>
      <c r="F36" s="57">
        <v>9</v>
      </c>
      <c r="G36" s="57">
        <v>1953</v>
      </c>
      <c r="H36" s="11">
        <v>3.38</v>
      </c>
      <c r="I36" s="50">
        <f t="shared" si="0"/>
        <v>12.443397268342967</v>
      </c>
      <c r="J36" s="50">
        <v>12.02</v>
      </c>
      <c r="K36" s="50">
        <f t="shared" si="1"/>
        <v>74.78</v>
      </c>
    </row>
    <row r="37" spans="1:11" x14ac:dyDescent="0.25">
      <c r="A37" s="80"/>
      <c r="B37" s="89"/>
      <c r="C37" s="98"/>
      <c r="D37" s="99"/>
      <c r="E37" s="99"/>
      <c r="F37" s="99"/>
      <c r="G37" s="99"/>
      <c r="H37" s="99"/>
      <c r="I37" s="35" t="s">
        <v>10</v>
      </c>
      <c r="J37" s="35" t="s">
        <v>10</v>
      </c>
      <c r="K37" s="35" t="s">
        <v>10</v>
      </c>
    </row>
    <row r="38" spans="1:11" x14ac:dyDescent="0.25">
      <c r="A38" s="80"/>
      <c r="B38" s="89"/>
      <c r="C38" s="100"/>
      <c r="D38" s="101"/>
      <c r="E38" s="101"/>
      <c r="F38" s="101"/>
      <c r="G38" s="101"/>
      <c r="H38" s="101"/>
      <c r="I38" s="36">
        <f>AVERAGE(I5:I30)</f>
        <v>7.8475447135826846</v>
      </c>
      <c r="J38" s="36">
        <f>AVERAGE(J5:J30)</f>
        <v>12.02</v>
      </c>
      <c r="K38" s="36">
        <f>AVERAGE(K5:K30)</f>
        <v>47.163076923076915</v>
      </c>
    </row>
    <row r="39" spans="1:11" x14ac:dyDescent="0.25">
      <c r="A39" s="80"/>
      <c r="B39" s="89"/>
      <c r="C39" s="102"/>
      <c r="D39" s="103"/>
      <c r="E39" s="103"/>
      <c r="F39" s="103"/>
      <c r="G39" s="103"/>
      <c r="H39" s="103"/>
      <c r="I39" s="37"/>
      <c r="J39" s="37"/>
      <c r="K39" s="37"/>
    </row>
    <row r="40" spans="1:11" x14ac:dyDescent="0.25">
      <c r="A40" s="80"/>
      <c r="B40" s="61" t="s">
        <v>209</v>
      </c>
      <c r="C40" s="47">
        <v>33</v>
      </c>
      <c r="D40" s="21" t="s">
        <v>28</v>
      </c>
      <c r="E40" s="20">
        <v>1575.91</v>
      </c>
      <c r="F40" s="20">
        <v>30</v>
      </c>
      <c r="G40" s="20">
        <v>1989</v>
      </c>
      <c r="H40" s="52">
        <v>19.12</v>
      </c>
      <c r="I40" s="51">
        <f>H40/E40*1000</f>
        <v>12.132672551097462</v>
      </c>
      <c r="J40" s="51">
        <v>12.02</v>
      </c>
      <c r="K40" s="48">
        <f>ROUND(I40*J40*50/100,2)</f>
        <v>72.92</v>
      </c>
    </row>
    <row r="41" spans="1:11" x14ac:dyDescent="0.25">
      <c r="A41" s="80"/>
      <c r="B41" s="61"/>
      <c r="C41" s="47">
        <f>SUM(C40+1)</f>
        <v>34</v>
      </c>
      <c r="D41" s="1" t="s">
        <v>29</v>
      </c>
      <c r="E41" s="2">
        <v>1032.3699999999999</v>
      </c>
      <c r="F41" s="2">
        <v>20</v>
      </c>
      <c r="G41" s="2">
        <v>1987</v>
      </c>
      <c r="H41" s="51">
        <v>9.4</v>
      </c>
      <c r="I41" s="51">
        <f t="shared" ref="I41:I87" si="2">H41/E41*1000</f>
        <v>9.1052626480816006</v>
      </c>
      <c r="J41" s="51">
        <v>12.02</v>
      </c>
      <c r="K41" s="48">
        <f t="shared" ref="K41:K87" si="3">ROUND(I41*J41*50/100,2)</f>
        <v>54.72</v>
      </c>
    </row>
    <row r="42" spans="1:11" x14ac:dyDescent="0.25">
      <c r="A42" s="80"/>
      <c r="B42" s="61"/>
      <c r="C42" s="47">
        <f t="shared" ref="C42:C87" si="4">SUM(C41+1)</f>
        <v>35</v>
      </c>
      <c r="D42" s="1" t="s">
        <v>223</v>
      </c>
      <c r="E42" s="2">
        <v>1593.23</v>
      </c>
      <c r="F42" s="2">
        <v>30</v>
      </c>
      <c r="G42" s="2">
        <v>1989</v>
      </c>
      <c r="H42" s="51">
        <v>17.797999999999998</v>
      </c>
      <c r="I42" s="51">
        <f t="shared" si="2"/>
        <v>11.171017367235113</v>
      </c>
      <c r="J42" s="51">
        <v>12.02</v>
      </c>
      <c r="K42" s="48">
        <f t="shared" si="3"/>
        <v>67.14</v>
      </c>
    </row>
    <row r="43" spans="1:11" x14ac:dyDescent="0.25">
      <c r="A43" s="80"/>
      <c r="B43" s="61"/>
      <c r="C43" s="47">
        <f t="shared" si="4"/>
        <v>36</v>
      </c>
      <c r="D43" s="1" t="s">
        <v>30</v>
      </c>
      <c r="E43" s="2">
        <v>1210.54</v>
      </c>
      <c r="F43" s="2">
        <v>23</v>
      </c>
      <c r="G43" s="2">
        <v>1991</v>
      </c>
      <c r="H43" s="51">
        <v>13.36</v>
      </c>
      <c r="I43" s="51">
        <f t="shared" si="2"/>
        <v>11.036396979860228</v>
      </c>
      <c r="J43" s="51">
        <v>12.02</v>
      </c>
      <c r="K43" s="48">
        <f t="shared" si="3"/>
        <v>66.33</v>
      </c>
    </row>
    <row r="44" spans="1:11" x14ac:dyDescent="0.25">
      <c r="A44" s="80"/>
      <c r="B44" s="61"/>
      <c r="C44" s="47">
        <f t="shared" si="4"/>
        <v>37</v>
      </c>
      <c r="D44" s="1" t="s">
        <v>31</v>
      </c>
      <c r="E44" s="2">
        <v>1053.6300000000001</v>
      </c>
      <c r="F44" s="2">
        <v>20</v>
      </c>
      <c r="G44" s="2">
        <v>1985</v>
      </c>
      <c r="H44" s="51">
        <v>12.2</v>
      </c>
      <c r="I44" s="51">
        <f t="shared" si="2"/>
        <v>11.579017302088968</v>
      </c>
      <c r="J44" s="51">
        <v>12.02</v>
      </c>
      <c r="K44" s="48">
        <f t="shared" si="3"/>
        <v>69.59</v>
      </c>
    </row>
    <row r="45" spans="1:11" x14ac:dyDescent="0.25">
      <c r="A45" s="80"/>
      <c r="B45" s="61"/>
      <c r="C45" s="47">
        <f t="shared" si="4"/>
        <v>38</v>
      </c>
      <c r="D45" s="1" t="s">
        <v>85</v>
      </c>
      <c r="E45" s="2">
        <v>2478.85</v>
      </c>
      <c r="F45" s="2">
        <v>49</v>
      </c>
      <c r="G45" s="2">
        <v>1974</v>
      </c>
      <c r="H45" s="51">
        <v>17.05</v>
      </c>
      <c r="I45" s="51">
        <f t="shared" si="2"/>
        <v>6.8781894830264045</v>
      </c>
      <c r="J45" s="51">
        <v>12.02</v>
      </c>
      <c r="K45" s="48">
        <f t="shared" si="3"/>
        <v>41.34</v>
      </c>
    </row>
    <row r="46" spans="1:11" x14ac:dyDescent="0.25">
      <c r="A46" s="80"/>
      <c r="B46" s="61"/>
      <c r="C46" s="47">
        <f t="shared" si="4"/>
        <v>39</v>
      </c>
      <c r="D46" s="1" t="s">
        <v>32</v>
      </c>
      <c r="E46" s="2">
        <v>105.74</v>
      </c>
      <c r="F46" s="2">
        <v>4</v>
      </c>
      <c r="G46" s="2">
        <v>1970</v>
      </c>
      <c r="H46" s="51">
        <v>1.72</v>
      </c>
      <c r="I46" s="51">
        <f t="shared" si="2"/>
        <v>16.266313599394742</v>
      </c>
      <c r="J46" s="51">
        <v>12.02</v>
      </c>
      <c r="K46" s="48">
        <f t="shared" si="3"/>
        <v>97.76</v>
      </c>
    </row>
    <row r="47" spans="1:11" x14ac:dyDescent="0.25">
      <c r="A47" s="80"/>
      <c r="B47" s="61"/>
      <c r="C47" s="47">
        <f t="shared" si="4"/>
        <v>40</v>
      </c>
      <c r="D47" s="1" t="s">
        <v>33</v>
      </c>
      <c r="E47" s="2">
        <v>1138.44</v>
      </c>
      <c r="F47" s="2">
        <v>23</v>
      </c>
      <c r="G47" s="2">
        <v>1991</v>
      </c>
      <c r="H47" s="51">
        <v>9.98</v>
      </c>
      <c r="I47" s="51">
        <f t="shared" si="2"/>
        <v>8.7663820666877488</v>
      </c>
      <c r="J47" s="51">
        <v>12.02</v>
      </c>
      <c r="K47" s="48">
        <f t="shared" si="3"/>
        <v>52.69</v>
      </c>
    </row>
    <row r="48" spans="1:11" x14ac:dyDescent="0.25">
      <c r="A48" s="80"/>
      <c r="B48" s="61"/>
      <c r="C48" s="47">
        <f t="shared" si="4"/>
        <v>41</v>
      </c>
      <c r="D48" s="1" t="s">
        <v>34</v>
      </c>
      <c r="E48" s="2">
        <v>1032.8900000000001</v>
      </c>
      <c r="F48" s="2">
        <v>20</v>
      </c>
      <c r="G48" s="2">
        <v>1975</v>
      </c>
      <c r="H48" s="51">
        <v>11.01</v>
      </c>
      <c r="I48" s="51">
        <f t="shared" si="2"/>
        <v>10.659411941252214</v>
      </c>
      <c r="J48" s="51">
        <v>12.02</v>
      </c>
      <c r="K48" s="48">
        <f t="shared" si="3"/>
        <v>64.06</v>
      </c>
    </row>
    <row r="49" spans="1:11" x14ac:dyDescent="0.25">
      <c r="A49" s="80"/>
      <c r="B49" s="61"/>
      <c r="C49" s="47">
        <f t="shared" si="4"/>
        <v>42</v>
      </c>
      <c r="D49" s="1" t="s">
        <v>35</v>
      </c>
      <c r="E49" s="2">
        <v>1601.08</v>
      </c>
      <c r="F49" s="2">
        <v>31</v>
      </c>
      <c r="G49" s="2">
        <v>1989</v>
      </c>
      <c r="H49" s="51">
        <v>17.11</v>
      </c>
      <c r="I49" s="51">
        <f t="shared" si="2"/>
        <v>10.686536587803234</v>
      </c>
      <c r="J49" s="51">
        <v>12.02</v>
      </c>
      <c r="K49" s="48">
        <f t="shared" si="3"/>
        <v>64.23</v>
      </c>
    </row>
    <row r="50" spans="1:11" x14ac:dyDescent="0.25">
      <c r="A50" s="80"/>
      <c r="B50" s="61"/>
      <c r="C50" s="47">
        <f t="shared" si="4"/>
        <v>43</v>
      </c>
      <c r="D50" s="1" t="s">
        <v>84</v>
      </c>
      <c r="E50" s="2">
        <v>956.36</v>
      </c>
      <c r="F50" s="2">
        <v>23</v>
      </c>
      <c r="G50" s="2">
        <v>1964</v>
      </c>
      <c r="H50" s="51">
        <v>16.48</v>
      </c>
      <c r="I50" s="51">
        <f t="shared" si="2"/>
        <v>17.232004684428457</v>
      </c>
      <c r="J50" s="51">
        <v>12.02</v>
      </c>
      <c r="K50" s="48">
        <f t="shared" si="3"/>
        <v>103.56</v>
      </c>
    </row>
    <row r="51" spans="1:11" x14ac:dyDescent="0.25">
      <c r="A51" s="80"/>
      <c r="B51" s="61"/>
      <c r="C51" s="47">
        <f t="shared" si="4"/>
        <v>44</v>
      </c>
      <c r="D51" s="1" t="s">
        <v>36</v>
      </c>
      <c r="E51" s="2">
        <v>1599.16</v>
      </c>
      <c r="F51" s="2">
        <v>30</v>
      </c>
      <c r="G51" s="2">
        <v>1989</v>
      </c>
      <c r="H51" s="51">
        <v>17.059999999999999</v>
      </c>
      <c r="I51" s="51">
        <f t="shared" si="2"/>
        <v>10.668100752895269</v>
      </c>
      <c r="J51" s="51">
        <v>12.02</v>
      </c>
      <c r="K51" s="48">
        <f t="shared" si="3"/>
        <v>64.12</v>
      </c>
    </row>
    <row r="52" spans="1:11" x14ac:dyDescent="0.25">
      <c r="A52" s="80"/>
      <c r="B52" s="61"/>
      <c r="C52" s="47">
        <f t="shared" si="4"/>
        <v>45</v>
      </c>
      <c r="D52" s="1" t="s">
        <v>37</v>
      </c>
      <c r="E52" s="2">
        <v>1605.29</v>
      </c>
      <c r="F52" s="2">
        <v>30</v>
      </c>
      <c r="G52" s="2">
        <v>1989</v>
      </c>
      <c r="H52" s="51">
        <v>13.21</v>
      </c>
      <c r="I52" s="51">
        <f t="shared" si="2"/>
        <v>8.2290427274822626</v>
      </c>
      <c r="J52" s="51">
        <v>12.02</v>
      </c>
      <c r="K52" s="48">
        <f t="shared" si="3"/>
        <v>49.46</v>
      </c>
    </row>
    <row r="53" spans="1:11" x14ac:dyDescent="0.25">
      <c r="A53" s="80"/>
      <c r="B53" s="61"/>
      <c r="C53" s="47">
        <f t="shared" si="4"/>
        <v>46</v>
      </c>
      <c r="D53" s="1" t="s">
        <v>38</v>
      </c>
      <c r="E53" s="2">
        <v>1596.54</v>
      </c>
      <c r="F53" s="2">
        <v>30</v>
      </c>
      <c r="G53" s="2">
        <v>1993</v>
      </c>
      <c r="H53" s="51">
        <v>17.940000000000001</v>
      </c>
      <c r="I53" s="51">
        <f t="shared" si="2"/>
        <v>11.236799579089784</v>
      </c>
      <c r="J53" s="51">
        <v>12.02</v>
      </c>
      <c r="K53" s="48">
        <f t="shared" si="3"/>
        <v>67.53</v>
      </c>
    </row>
    <row r="54" spans="1:11" x14ac:dyDescent="0.25">
      <c r="A54" s="80"/>
      <c r="B54" s="61"/>
      <c r="C54" s="47">
        <f t="shared" si="4"/>
        <v>47</v>
      </c>
      <c r="D54" s="1" t="s">
        <v>44</v>
      </c>
      <c r="E54" s="2">
        <v>1614.93</v>
      </c>
      <c r="F54" s="2">
        <v>30</v>
      </c>
      <c r="G54" s="2">
        <v>1993</v>
      </c>
      <c r="H54" s="51">
        <v>17.13</v>
      </c>
      <c r="I54" s="51">
        <f t="shared" si="2"/>
        <v>10.607270903382808</v>
      </c>
      <c r="J54" s="51">
        <v>12.02</v>
      </c>
      <c r="K54" s="48">
        <f t="shared" si="3"/>
        <v>63.75</v>
      </c>
    </row>
    <row r="55" spans="1:11" x14ac:dyDescent="0.25">
      <c r="A55" s="80"/>
      <c r="B55" s="61"/>
      <c r="C55" s="47">
        <f t="shared" si="4"/>
        <v>48</v>
      </c>
      <c r="D55" s="1" t="s">
        <v>222</v>
      </c>
      <c r="E55" s="2">
        <v>1614.98</v>
      </c>
      <c r="F55" s="2">
        <v>25</v>
      </c>
      <c r="G55" s="2"/>
      <c r="H55" s="51">
        <v>18.431000000000001</v>
      </c>
      <c r="I55" s="51">
        <f t="shared" si="2"/>
        <v>11.412525232510619</v>
      </c>
      <c r="J55" s="51">
        <v>12.02</v>
      </c>
      <c r="K55" s="48">
        <f t="shared" si="3"/>
        <v>68.59</v>
      </c>
    </row>
    <row r="56" spans="1:11" x14ac:dyDescent="0.25">
      <c r="A56" s="80"/>
      <c r="B56" s="61"/>
      <c r="C56" s="47">
        <f t="shared" si="4"/>
        <v>49</v>
      </c>
      <c r="D56" s="1" t="s">
        <v>39</v>
      </c>
      <c r="E56" s="2">
        <v>1521.2</v>
      </c>
      <c r="F56" s="2">
        <v>29</v>
      </c>
      <c r="G56" s="2">
        <v>1982</v>
      </c>
      <c r="H56" s="51">
        <v>17.170000000000002</v>
      </c>
      <c r="I56" s="51">
        <f t="shared" si="2"/>
        <v>11.287141730212991</v>
      </c>
      <c r="J56" s="51">
        <v>12.02</v>
      </c>
      <c r="K56" s="48">
        <f t="shared" si="3"/>
        <v>67.84</v>
      </c>
    </row>
    <row r="57" spans="1:11" x14ac:dyDescent="0.25">
      <c r="A57" s="80"/>
      <c r="B57" s="61"/>
      <c r="C57" s="47">
        <f t="shared" si="4"/>
        <v>50</v>
      </c>
      <c r="D57" s="1" t="s">
        <v>39</v>
      </c>
      <c r="E57" s="2">
        <v>1604.48</v>
      </c>
      <c r="F57" s="2">
        <v>30</v>
      </c>
      <c r="G57" s="2">
        <v>1982</v>
      </c>
      <c r="H57" s="51">
        <v>17.46</v>
      </c>
      <c r="I57" s="51">
        <f t="shared" si="2"/>
        <v>10.882030315117671</v>
      </c>
      <c r="J57" s="51">
        <v>12.02</v>
      </c>
      <c r="K57" s="48">
        <f t="shared" si="3"/>
        <v>65.400000000000006</v>
      </c>
    </row>
    <row r="58" spans="1:11" x14ac:dyDescent="0.25">
      <c r="A58" s="80"/>
      <c r="B58" s="61"/>
      <c r="C58" s="47">
        <f t="shared" si="4"/>
        <v>51</v>
      </c>
      <c r="D58" s="1" t="s">
        <v>40</v>
      </c>
      <c r="E58" s="2">
        <v>1084.2</v>
      </c>
      <c r="F58" s="2">
        <v>20</v>
      </c>
      <c r="G58" s="2">
        <v>1991</v>
      </c>
      <c r="H58" s="51">
        <v>12.23</v>
      </c>
      <c r="I58" s="51">
        <f t="shared" si="2"/>
        <v>11.280206603947612</v>
      </c>
      <c r="J58" s="51">
        <v>12.02</v>
      </c>
      <c r="K58" s="48">
        <f t="shared" si="3"/>
        <v>67.790000000000006</v>
      </c>
    </row>
    <row r="59" spans="1:11" x14ac:dyDescent="0.25">
      <c r="A59" s="80"/>
      <c r="B59" s="61"/>
      <c r="C59" s="47">
        <f t="shared" si="4"/>
        <v>52</v>
      </c>
      <c r="D59" s="1" t="s">
        <v>41</v>
      </c>
      <c r="E59" s="2">
        <v>1566.24</v>
      </c>
      <c r="F59" s="2">
        <v>30</v>
      </c>
      <c r="G59" s="2">
        <v>1992</v>
      </c>
      <c r="H59" s="51">
        <v>18.63</v>
      </c>
      <c r="I59" s="51">
        <f t="shared" si="2"/>
        <v>11.894728777198896</v>
      </c>
      <c r="J59" s="51">
        <v>12.02</v>
      </c>
      <c r="K59" s="48">
        <f t="shared" si="3"/>
        <v>71.489999999999995</v>
      </c>
    </row>
    <row r="60" spans="1:11" x14ac:dyDescent="0.25">
      <c r="A60" s="80"/>
      <c r="B60" s="61"/>
      <c r="C60" s="47">
        <f t="shared" si="4"/>
        <v>53</v>
      </c>
      <c r="D60" s="1" t="s">
        <v>43</v>
      </c>
      <c r="E60" s="2">
        <v>1796.48</v>
      </c>
      <c r="F60" s="2">
        <v>32</v>
      </c>
      <c r="G60" s="2">
        <v>1980</v>
      </c>
      <c r="H60" s="51">
        <v>15.96</v>
      </c>
      <c r="I60" s="51">
        <f t="shared" si="2"/>
        <v>8.8840399002493768</v>
      </c>
      <c r="J60" s="51">
        <v>12.02</v>
      </c>
      <c r="K60" s="48">
        <f t="shared" si="3"/>
        <v>53.39</v>
      </c>
    </row>
    <row r="61" spans="1:11" x14ac:dyDescent="0.25">
      <c r="A61" s="80"/>
      <c r="B61" s="61"/>
      <c r="C61" s="47">
        <f t="shared" si="4"/>
        <v>54</v>
      </c>
      <c r="D61" s="1" t="s">
        <v>225</v>
      </c>
      <c r="E61" s="2">
        <v>2258.5500000000002</v>
      </c>
      <c r="F61" s="2">
        <v>40</v>
      </c>
      <c r="G61" s="2"/>
      <c r="H61" s="51">
        <v>25.844000000000001</v>
      </c>
      <c r="I61" s="51">
        <f t="shared" si="2"/>
        <v>11.442739810940646</v>
      </c>
      <c r="J61" s="51">
        <v>12.02</v>
      </c>
      <c r="K61" s="48">
        <f t="shared" si="3"/>
        <v>68.77</v>
      </c>
    </row>
    <row r="62" spans="1:11" x14ac:dyDescent="0.25">
      <c r="A62" s="80"/>
      <c r="B62" s="61"/>
      <c r="C62" s="47">
        <f t="shared" si="4"/>
        <v>55</v>
      </c>
      <c r="D62" s="1" t="s">
        <v>45</v>
      </c>
      <c r="E62" s="2">
        <v>828.98</v>
      </c>
      <c r="F62" s="2">
        <v>15</v>
      </c>
      <c r="G62" s="2">
        <v>1984</v>
      </c>
      <c r="H62" s="51">
        <v>6.36</v>
      </c>
      <c r="I62" s="51">
        <f t="shared" si="2"/>
        <v>7.6720789403845693</v>
      </c>
      <c r="J62" s="51">
        <v>12.02</v>
      </c>
      <c r="K62" s="48">
        <f t="shared" si="3"/>
        <v>46.11</v>
      </c>
    </row>
    <row r="63" spans="1:11" x14ac:dyDescent="0.25">
      <c r="A63" s="80"/>
      <c r="B63" s="61"/>
      <c r="C63" s="47">
        <f t="shared" si="4"/>
        <v>56</v>
      </c>
      <c r="D63" s="1" t="s">
        <v>47</v>
      </c>
      <c r="E63" s="2">
        <v>410.45</v>
      </c>
      <c r="F63" s="2">
        <v>9</v>
      </c>
      <c r="G63" s="2">
        <v>1964</v>
      </c>
      <c r="H63" s="51">
        <v>7.27</v>
      </c>
      <c r="I63" s="51">
        <f t="shared" si="2"/>
        <v>17.712267023998049</v>
      </c>
      <c r="J63" s="51">
        <v>12.02</v>
      </c>
      <c r="K63" s="48">
        <f t="shared" si="3"/>
        <v>106.45</v>
      </c>
    </row>
    <row r="64" spans="1:11" x14ac:dyDescent="0.25">
      <c r="A64" s="80"/>
      <c r="B64" s="61"/>
      <c r="C64" s="47">
        <f t="shared" si="4"/>
        <v>57</v>
      </c>
      <c r="D64" s="1" t="s">
        <v>48</v>
      </c>
      <c r="E64" s="2">
        <v>344.76</v>
      </c>
      <c r="F64" s="2">
        <v>7</v>
      </c>
      <c r="G64" s="2">
        <v>1986</v>
      </c>
      <c r="H64" s="51">
        <v>5.85</v>
      </c>
      <c r="I64" s="51">
        <f t="shared" si="2"/>
        <v>16.968325791855204</v>
      </c>
      <c r="J64" s="51">
        <v>12.02</v>
      </c>
      <c r="K64" s="48">
        <f t="shared" si="3"/>
        <v>101.98</v>
      </c>
    </row>
    <row r="65" spans="1:11" x14ac:dyDescent="0.25">
      <c r="A65" s="80"/>
      <c r="B65" s="61"/>
      <c r="C65" s="47">
        <f t="shared" si="4"/>
        <v>58</v>
      </c>
      <c r="D65" s="1" t="s">
        <v>49</v>
      </c>
      <c r="E65" s="2">
        <v>428.7</v>
      </c>
      <c r="F65" s="2">
        <v>9</v>
      </c>
      <c r="G65" s="2">
        <v>1964</v>
      </c>
      <c r="H65" s="51">
        <v>7.35</v>
      </c>
      <c r="I65" s="51">
        <f t="shared" si="2"/>
        <v>17.144856543037086</v>
      </c>
      <c r="J65" s="51">
        <v>12.02</v>
      </c>
      <c r="K65" s="48">
        <f t="shared" si="3"/>
        <v>103.04</v>
      </c>
    </row>
    <row r="66" spans="1:11" x14ac:dyDescent="0.25">
      <c r="A66" s="80"/>
      <c r="B66" s="61"/>
      <c r="C66" s="47">
        <f t="shared" si="4"/>
        <v>59</v>
      </c>
      <c r="D66" s="1" t="s">
        <v>50</v>
      </c>
      <c r="E66" s="2">
        <v>408.78</v>
      </c>
      <c r="F66" s="2">
        <v>8</v>
      </c>
      <c r="G66" s="2">
        <v>1964</v>
      </c>
      <c r="H66" s="51">
        <v>6.25</v>
      </c>
      <c r="I66" s="51">
        <f t="shared" si="2"/>
        <v>15.289397720045013</v>
      </c>
      <c r="J66" s="51">
        <v>12.02</v>
      </c>
      <c r="K66" s="48">
        <f t="shared" si="3"/>
        <v>91.89</v>
      </c>
    </row>
    <row r="67" spans="1:11" x14ac:dyDescent="0.25">
      <c r="A67" s="80"/>
      <c r="B67" s="61"/>
      <c r="C67" s="47">
        <f t="shared" si="4"/>
        <v>60</v>
      </c>
      <c r="D67" s="1" t="s">
        <v>51</v>
      </c>
      <c r="E67" s="2">
        <v>408.57</v>
      </c>
      <c r="F67" s="2">
        <v>8</v>
      </c>
      <c r="G67" s="2">
        <v>1986</v>
      </c>
      <c r="H67" s="51">
        <v>7.35</v>
      </c>
      <c r="I67" s="51">
        <f t="shared" si="2"/>
        <v>17.98957339011675</v>
      </c>
      <c r="J67" s="51">
        <v>12.02</v>
      </c>
      <c r="K67" s="48">
        <f t="shared" si="3"/>
        <v>108.12</v>
      </c>
    </row>
    <row r="68" spans="1:11" x14ac:dyDescent="0.25">
      <c r="A68" s="80"/>
      <c r="B68" s="61"/>
      <c r="C68" s="47">
        <f t="shared" si="4"/>
        <v>61</v>
      </c>
      <c r="D68" s="1" t="s">
        <v>52</v>
      </c>
      <c r="E68" s="2">
        <v>180.67</v>
      </c>
      <c r="F68" s="2">
        <v>3</v>
      </c>
      <c r="G68" s="2">
        <v>1991</v>
      </c>
      <c r="H68" s="51">
        <v>3.78</v>
      </c>
      <c r="I68" s="51">
        <f t="shared" si="2"/>
        <v>20.922123208058895</v>
      </c>
      <c r="J68" s="51">
        <v>12.02</v>
      </c>
      <c r="K68" s="48">
        <f t="shared" si="3"/>
        <v>125.74</v>
      </c>
    </row>
    <row r="69" spans="1:11" x14ac:dyDescent="0.25">
      <c r="A69" s="80"/>
      <c r="B69" s="61"/>
      <c r="C69" s="47">
        <f t="shared" si="4"/>
        <v>62</v>
      </c>
      <c r="D69" s="1" t="s">
        <v>53</v>
      </c>
      <c r="E69" s="2">
        <v>314.48</v>
      </c>
      <c r="F69" s="2">
        <v>3</v>
      </c>
      <c r="G69" s="2">
        <v>1956</v>
      </c>
      <c r="H69" s="51">
        <v>5.14</v>
      </c>
      <c r="I69" s="51">
        <f t="shared" si="2"/>
        <v>16.344441617908927</v>
      </c>
      <c r="J69" s="51">
        <v>12.02</v>
      </c>
      <c r="K69" s="48">
        <f t="shared" si="3"/>
        <v>98.23</v>
      </c>
    </row>
    <row r="70" spans="1:11" x14ac:dyDescent="0.25">
      <c r="A70" s="80"/>
      <c r="B70" s="61"/>
      <c r="C70" s="47">
        <f t="shared" si="4"/>
        <v>63</v>
      </c>
      <c r="D70" s="1" t="s">
        <v>54</v>
      </c>
      <c r="E70" s="2">
        <v>1605.58</v>
      </c>
      <c r="F70" s="2">
        <v>30</v>
      </c>
      <c r="G70" s="2">
        <v>1991</v>
      </c>
      <c r="H70" s="51">
        <v>16.34</v>
      </c>
      <c r="I70" s="51">
        <f t="shared" si="2"/>
        <v>10.177007685696136</v>
      </c>
      <c r="J70" s="51">
        <v>12.02</v>
      </c>
      <c r="K70" s="48">
        <f t="shared" si="3"/>
        <v>61.16</v>
      </c>
    </row>
    <row r="71" spans="1:11" x14ac:dyDescent="0.25">
      <c r="A71" s="80"/>
      <c r="B71" s="61"/>
      <c r="C71" s="47">
        <f t="shared" si="4"/>
        <v>64</v>
      </c>
      <c r="D71" s="1" t="s">
        <v>56</v>
      </c>
      <c r="E71" s="2">
        <v>520.64</v>
      </c>
      <c r="F71" s="2">
        <v>9</v>
      </c>
      <c r="G71" s="2">
        <v>1991</v>
      </c>
      <c r="H71" s="51">
        <v>3.93</v>
      </c>
      <c r="I71" s="51">
        <f t="shared" si="2"/>
        <v>7.5484019668100801</v>
      </c>
      <c r="J71" s="51">
        <v>12.02</v>
      </c>
      <c r="K71" s="48">
        <f t="shared" si="3"/>
        <v>45.37</v>
      </c>
    </row>
    <row r="72" spans="1:11" x14ac:dyDescent="0.25">
      <c r="A72" s="80"/>
      <c r="B72" s="61"/>
      <c r="C72" s="47">
        <f t="shared" si="4"/>
        <v>65</v>
      </c>
      <c r="D72" s="1" t="s">
        <v>57</v>
      </c>
      <c r="E72" s="2">
        <v>1829.87</v>
      </c>
      <c r="F72" s="2">
        <v>32</v>
      </c>
      <c r="G72" s="2">
        <v>1986</v>
      </c>
      <c r="H72" s="51">
        <v>21.31</v>
      </c>
      <c r="I72" s="51">
        <f t="shared" si="2"/>
        <v>11.64563602878893</v>
      </c>
      <c r="J72" s="51">
        <v>12.02</v>
      </c>
      <c r="K72" s="48">
        <f t="shared" si="3"/>
        <v>69.989999999999995</v>
      </c>
    </row>
    <row r="73" spans="1:11" x14ac:dyDescent="0.25">
      <c r="A73" s="80"/>
      <c r="B73" s="61"/>
      <c r="C73" s="47">
        <f t="shared" si="4"/>
        <v>66</v>
      </c>
      <c r="D73" s="1" t="s">
        <v>58</v>
      </c>
      <c r="E73" s="2">
        <v>2266.4699999999998</v>
      </c>
      <c r="F73" s="2">
        <v>40</v>
      </c>
      <c r="G73" s="2">
        <v>1986</v>
      </c>
      <c r="H73" s="51">
        <v>24.99</v>
      </c>
      <c r="I73" s="51">
        <f t="shared" si="2"/>
        <v>11.025956663887015</v>
      </c>
      <c r="J73" s="51">
        <v>12.02</v>
      </c>
      <c r="K73" s="48">
        <f t="shared" si="3"/>
        <v>66.27</v>
      </c>
    </row>
    <row r="74" spans="1:11" x14ac:dyDescent="0.25">
      <c r="A74" s="80"/>
      <c r="B74" s="61"/>
      <c r="C74" s="47">
        <f t="shared" si="4"/>
        <v>67</v>
      </c>
      <c r="D74" s="1" t="s">
        <v>61</v>
      </c>
      <c r="E74" s="2">
        <v>1619.41</v>
      </c>
      <c r="F74" s="2">
        <v>30</v>
      </c>
      <c r="G74" s="2">
        <v>1990</v>
      </c>
      <c r="H74" s="51">
        <v>16.059999999999999</v>
      </c>
      <c r="I74" s="51">
        <f t="shared" si="2"/>
        <v>9.9171920637763122</v>
      </c>
      <c r="J74" s="51">
        <v>12.02</v>
      </c>
      <c r="K74" s="48">
        <f t="shared" si="3"/>
        <v>59.6</v>
      </c>
    </row>
    <row r="75" spans="1:11" x14ac:dyDescent="0.25">
      <c r="A75" s="80"/>
      <c r="B75" s="61"/>
      <c r="C75" s="47">
        <f t="shared" si="4"/>
        <v>68</v>
      </c>
      <c r="D75" s="1" t="s">
        <v>224</v>
      </c>
      <c r="E75" s="2">
        <v>1563.68</v>
      </c>
      <c r="F75" s="2">
        <v>30</v>
      </c>
      <c r="G75" s="2">
        <v>1988</v>
      </c>
      <c r="H75" s="51">
        <v>8.5730000000000004</v>
      </c>
      <c r="I75" s="51">
        <f t="shared" si="2"/>
        <v>5.4825795559193704</v>
      </c>
      <c r="J75" s="51">
        <v>12.02</v>
      </c>
      <c r="K75" s="48">
        <f t="shared" si="3"/>
        <v>32.950000000000003</v>
      </c>
    </row>
    <row r="76" spans="1:11" x14ac:dyDescent="0.25">
      <c r="A76" s="80"/>
      <c r="B76" s="61"/>
      <c r="C76" s="47">
        <f t="shared" si="4"/>
        <v>69</v>
      </c>
      <c r="D76" s="1" t="s">
        <v>62</v>
      </c>
      <c r="E76" s="2">
        <v>1550.85</v>
      </c>
      <c r="F76" s="2">
        <v>30</v>
      </c>
      <c r="G76" s="2">
        <v>1990</v>
      </c>
      <c r="H76" s="51">
        <v>17.39</v>
      </c>
      <c r="I76" s="51">
        <f t="shared" si="2"/>
        <v>11.213205661411486</v>
      </c>
      <c r="J76" s="51">
        <v>12.02</v>
      </c>
      <c r="K76" s="48">
        <f t="shared" si="3"/>
        <v>67.39</v>
      </c>
    </row>
    <row r="77" spans="1:11" x14ac:dyDescent="0.25">
      <c r="A77" s="80"/>
      <c r="B77" s="61"/>
      <c r="C77" s="47">
        <f t="shared" si="4"/>
        <v>70</v>
      </c>
      <c r="D77" s="1" t="s">
        <v>63</v>
      </c>
      <c r="E77" s="2">
        <v>2284.6799999999998</v>
      </c>
      <c r="F77" s="2">
        <v>40</v>
      </c>
      <c r="G77" s="2">
        <v>1992</v>
      </c>
      <c r="H77" s="51">
        <v>15.69</v>
      </c>
      <c r="I77" s="51">
        <f t="shared" si="2"/>
        <v>6.8674825358474711</v>
      </c>
      <c r="J77" s="51">
        <v>12.02</v>
      </c>
      <c r="K77" s="48">
        <f t="shared" si="3"/>
        <v>41.27</v>
      </c>
    </row>
    <row r="78" spans="1:11" x14ac:dyDescent="0.25">
      <c r="A78" s="80"/>
      <c r="B78" s="61"/>
      <c r="C78" s="47">
        <f t="shared" si="4"/>
        <v>71</v>
      </c>
      <c r="D78" s="1" t="s">
        <v>64</v>
      </c>
      <c r="E78" s="2">
        <v>202.37</v>
      </c>
      <c r="F78" s="2">
        <v>4</v>
      </c>
      <c r="G78" s="2">
        <v>1964</v>
      </c>
      <c r="H78" s="51">
        <v>2.09</v>
      </c>
      <c r="I78" s="51">
        <f t="shared" si="2"/>
        <v>10.327617729900675</v>
      </c>
      <c r="J78" s="51">
        <v>12.02</v>
      </c>
      <c r="K78" s="48">
        <f t="shared" si="3"/>
        <v>62.07</v>
      </c>
    </row>
    <row r="79" spans="1:11" x14ac:dyDescent="0.25">
      <c r="A79" s="80"/>
      <c r="B79" s="61"/>
      <c r="C79" s="47">
        <f t="shared" si="4"/>
        <v>72</v>
      </c>
      <c r="D79" s="1" t="s">
        <v>65</v>
      </c>
      <c r="E79" s="2">
        <v>1665.14</v>
      </c>
      <c r="F79" s="2">
        <v>49</v>
      </c>
      <c r="G79" s="2">
        <v>1990</v>
      </c>
      <c r="H79" s="51">
        <v>22.1</v>
      </c>
      <c r="I79" s="51">
        <f t="shared" si="2"/>
        <v>13.272157296083211</v>
      </c>
      <c r="J79" s="51">
        <v>12.02</v>
      </c>
      <c r="K79" s="48">
        <f t="shared" si="3"/>
        <v>79.77</v>
      </c>
    </row>
    <row r="80" spans="1:11" x14ac:dyDescent="0.25">
      <c r="A80" s="80"/>
      <c r="B80" s="61"/>
      <c r="C80" s="47">
        <f t="shared" si="4"/>
        <v>73</v>
      </c>
      <c r="D80" s="1" t="s">
        <v>66</v>
      </c>
      <c r="E80" s="2">
        <v>352.02</v>
      </c>
      <c r="F80" s="2">
        <v>8</v>
      </c>
      <c r="G80" s="2">
        <v>1963</v>
      </c>
      <c r="H80" s="51">
        <v>5.93</v>
      </c>
      <c r="I80" s="51">
        <f t="shared" si="2"/>
        <v>16.84563377080848</v>
      </c>
      <c r="J80" s="51">
        <v>12.02</v>
      </c>
      <c r="K80" s="48">
        <f t="shared" si="3"/>
        <v>101.24</v>
      </c>
    </row>
    <row r="81" spans="1:11" x14ac:dyDescent="0.25">
      <c r="A81" s="80"/>
      <c r="B81" s="61"/>
      <c r="C81" s="47">
        <f t="shared" si="4"/>
        <v>74</v>
      </c>
      <c r="D81" s="1" t="s">
        <v>68</v>
      </c>
      <c r="E81" s="2">
        <v>1351.3</v>
      </c>
      <c r="F81" s="2">
        <v>22</v>
      </c>
      <c r="G81" s="2">
        <v>1973</v>
      </c>
      <c r="H81" s="51">
        <v>15.89</v>
      </c>
      <c r="I81" s="51">
        <f t="shared" si="2"/>
        <v>11.759046843780064</v>
      </c>
      <c r="J81" s="51">
        <v>12.02</v>
      </c>
      <c r="K81" s="48">
        <f t="shared" si="3"/>
        <v>70.67</v>
      </c>
    </row>
    <row r="82" spans="1:11" x14ac:dyDescent="0.25">
      <c r="A82" s="80"/>
      <c r="B82" s="61"/>
      <c r="C82" s="47">
        <f t="shared" si="4"/>
        <v>75</v>
      </c>
      <c r="D82" s="1" t="s">
        <v>70</v>
      </c>
      <c r="E82" s="2">
        <v>1218.99</v>
      </c>
      <c r="F82" s="2">
        <v>22</v>
      </c>
      <c r="G82" s="2">
        <v>1991</v>
      </c>
      <c r="H82" s="51">
        <v>17.62</v>
      </c>
      <c r="I82" s="51">
        <f t="shared" si="2"/>
        <v>14.45458945520472</v>
      </c>
      <c r="J82" s="51">
        <v>12.02</v>
      </c>
      <c r="K82" s="48">
        <f t="shared" si="3"/>
        <v>86.87</v>
      </c>
    </row>
    <row r="83" spans="1:11" x14ac:dyDescent="0.25">
      <c r="A83" s="80"/>
      <c r="B83" s="61"/>
      <c r="C83" s="47">
        <f t="shared" si="4"/>
        <v>76</v>
      </c>
      <c r="D83" s="1" t="s">
        <v>71</v>
      </c>
      <c r="E83" s="2">
        <v>1156.2</v>
      </c>
      <c r="F83" s="2">
        <v>22</v>
      </c>
      <c r="G83" s="2">
        <v>1991</v>
      </c>
      <c r="H83" s="51">
        <v>13.87</v>
      </c>
      <c r="I83" s="51">
        <f t="shared" si="2"/>
        <v>11.996194430029407</v>
      </c>
      <c r="J83" s="51">
        <v>12.02</v>
      </c>
      <c r="K83" s="48">
        <f t="shared" si="3"/>
        <v>72.099999999999994</v>
      </c>
    </row>
    <row r="84" spans="1:11" x14ac:dyDescent="0.25">
      <c r="A84" s="80"/>
      <c r="B84" s="61"/>
      <c r="C84" s="47">
        <f t="shared" si="4"/>
        <v>77</v>
      </c>
      <c r="D84" s="1" t="s">
        <v>73</v>
      </c>
      <c r="E84" s="2">
        <v>64.78</v>
      </c>
      <c r="F84" s="2">
        <v>1</v>
      </c>
      <c r="G84" s="2">
        <v>1949</v>
      </c>
      <c r="H84" s="51">
        <v>1.64</v>
      </c>
      <c r="I84" s="51">
        <f t="shared" si="2"/>
        <v>25.316455696202532</v>
      </c>
      <c r="J84" s="51">
        <v>12.02</v>
      </c>
      <c r="K84" s="48">
        <f t="shared" si="3"/>
        <v>152.15</v>
      </c>
    </row>
    <row r="85" spans="1:11" x14ac:dyDescent="0.25">
      <c r="A85" s="80"/>
      <c r="B85" s="61"/>
      <c r="C85" s="47">
        <f t="shared" si="4"/>
        <v>78</v>
      </c>
      <c r="D85" s="1" t="s">
        <v>75</v>
      </c>
      <c r="E85" s="2">
        <v>151.88</v>
      </c>
      <c r="F85" s="2">
        <v>4</v>
      </c>
      <c r="G85" s="2">
        <v>1968</v>
      </c>
      <c r="H85" s="51">
        <v>3.19</v>
      </c>
      <c r="I85" s="51">
        <f t="shared" si="2"/>
        <v>21.003423755596522</v>
      </c>
      <c r="J85" s="51">
        <v>12.02</v>
      </c>
      <c r="K85" s="48">
        <f t="shared" si="3"/>
        <v>126.23</v>
      </c>
    </row>
    <row r="86" spans="1:11" x14ac:dyDescent="0.25">
      <c r="A86" s="80"/>
      <c r="B86" s="61"/>
      <c r="C86" s="47">
        <f t="shared" si="4"/>
        <v>79</v>
      </c>
      <c r="D86" s="1" t="s">
        <v>76</v>
      </c>
      <c r="E86" s="2">
        <v>154.47</v>
      </c>
      <c r="F86" s="2">
        <v>4</v>
      </c>
      <c r="G86" s="2">
        <v>1960</v>
      </c>
      <c r="H86" s="51">
        <v>3.09</v>
      </c>
      <c r="I86" s="51">
        <f t="shared" si="2"/>
        <v>20.003884249368809</v>
      </c>
      <c r="J86" s="51">
        <v>12.02</v>
      </c>
      <c r="K86" s="48">
        <f t="shared" si="3"/>
        <v>120.22</v>
      </c>
    </row>
    <row r="87" spans="1:11" x14ac:dyDescent="0.25">
      <c r="A87" s="80"/>
      <c r="B87" s="61"/>
      <c r="C87" s="47">
        <f t="shared" si="4"/>
        <v>80</v>
      </c>
      <c r="D87" s="1" t="s">
        <v>77</v>
      </c>
      <c r="E87" s="2">
        <v>39.549999999999997</v>
      </c>
      <c r="F87" s="2">
        <v>1</v>
      </c>
      <c r="G87" s="2">
        <v>1960</v>
      </c>
      <c r="H87" s="51">
        <v>0.94</v>
      </c>
      <c r="I87" s="51">
        <f t="shared" si="2"/>
        <v>23.76738305941846</v>
      </c>
      <c r="J87" s="51">
        <v>12.02</v>
      </c>
      <c r="K87" s="48">
        <f t="shared" si="3"/>
        <v>142.84</v>
      </c>
    </row>
    <row r="88" spans="1:11" x14ac:dyDescent="0.25">
      <c r="A88" s="80"/>
      <c r="B88" s="61"/>
      <c r="C88" s="92"/>
      <c r="D88" s="93"/>
      <c r="E88" s="93"/>
      <c r="F88" s="93"/>
      <c r="G88" s="93"/>
      <c r="H88" s="93"/>
      <c r="I88" s="31" t="s">
        <v>10</v>
      </c>
      <c r="J88" s="31" t="s">
        <v>10</v>
      </c>
      <c r="K88" s="31" t="s">
        <v>10</v>
      </c>
    </row>
    <row r="89" spans="1:11" x14ac:dyDescent="0.25">
      <c r="A89" s="80"/>
      <c r="B89" s="61"/>
      <c r="C89" s="94"/>
      <c r="D89" s="95"/>
      <c r="E89" s="95"/>
      <c r="F89" s="95"/>
      <c r="G89" s="95"/>
      <c r="H89" s="95"/>
      <c r="I89" s="32">
        <f>AVERAGE(I40:I87)</f>
        <v>12.833432171414968</v>
      </c>
      <c r="J89" s="32">
        <f>AVERAGE(J40:J87)</f>
        <v>12.019999999999991</v>
      </c>
      <c r="K89" s="32">
        <f>AVERAGE(K40:K87)</f>
        <v>77.128958333333301</v>
      </c>
    </row>
    <row r="90" spans="1:11" x14ac:dyDescent="0.25">
      <c r="A90" s="81"/>
      <c r="B90" s="61"/>
      <c r="C90" s="96"/>
      <c r="D90" s="97"/>
      <c r="E90" s="97"/>
      <c r="F90" s="97"/>
      <c r="G90" s="97"/>
      <c r="H90" s="97"/>
      <c r="I90" s="34"/>
      <c r="J90" s="34"/>
      <c r="K90" s="34"/>
    </row>
    <row r="91" spans="1:11" x14ac:dyDescent="0.25">
      <c r="A91" s="85" t="s">
        <v>214</v>
      </c>
      <c r="B91" s="82" t="s">
        <v>209</v>
      </c>
      <c r="C91" s="13">
        <v>1</v>
      </c>
      <c r="D91" s="13" t="s">
        <v>141</v>
      </c>
      <c r="E91" s="16">
        <v>739.74</v>
      </c>
      <c r="F91" s="16">
        <v>18</v>
      </c>
      <c r="G91" s="13"/>
      <c r="H91" s="48">
        <v>14.26</v>
      </c>
      <c r="I91" s="48">
        <f>H91/E91*1000</f>
        <v>19.27704328547868</v>
      </c>
      <c r="J91" s="48">
        <v>12.02</v>
      </c>
      <c r="K91" s="48">
        <f t="shared" ref="K91:K99" si="5">ROUND(I91*J91*50/100,2)</f>
        <v>115.86</v>
      </c>
    </row>
    <row r="92" spans="1:11" x14ac:dyDescent="0.25">
      <c r="A92" s="86"/>
      <c r="B92" s="83"/>
      <c r="C92" s="13">
        <v>2</v>
      </c>
      <c r="D92" s="13" t="s">
        <v>34</v>
      </c>
      <c r="E92" s="16">
        <v>170.96</v>
      </c>
      <c r="F92" s="16">
        <v>4</v>
      </c>
      <c r="G92" s="13"/>
      <c r="H92" s="48">
        <v>7.49</v>
      </c>
      <c r="I92" s="48">
        <f t="shared" ref="I92:I99" si="6">H92/E92*1000</f>
        <v>43.811417875526445</v>
      </c>
      <c r="J92" s="48">
        <v>12.02</v>
      </c>
      <c r="K92" s="48">
        <f t="shared" si="5"/>
        <v>263.31</v>
      </c>
    </row>
    <row r="93" spans="1:11" x14ac:dyDescent="0.25">
      <c r="A93" s="86"/>
      <c r="B93" s="83"/>
      <c r="C93" s="19">
        <v>3</v>
      </c>
      <c r="D93" s="13" t="s">
        <v>19</v>
      </c>
      <c r="E93" s="16">
        <v>320.02</v>
      </c>
      <c r="F93" s="16">
        <v>6</v>
      </c>
      <c r="G93" s="13"/>
      <c r="H93" s="48">
        <v>12.53</v>
      </c>
      <c r="I93" s="48">
        <f t="shared" si="6"/>
        <v>39.153802887319543</v>
      </c>
      <c r="J93" s="48">
        <v>12.02</v>
      </c>
      <c r="K93" s="48">
        <f t="shared" si="5"/>
        <v>235.31</v>
      </c>
    </row>
    <row r="94" spans="1:11" x14ac:dyDescent="0.25">
      <c r="A94" s="86"/>
      <c r="B94" s="83"/>
      <c r="C94" s="13">
        <v>4</v>
      </c>
      <c r="D94" s="13" t="s">
        <v>142</v>
      </c>
      <c r="E94" s="16">
        <v>556.14</v>
      </c>
      <c r="F94" s="16">
        <v>10</v>
      </c>
      <c r="G94" s="13"/>
      <c r="H94" s="48">
        <v>12.85</v>
      </c>
      <c r="I94" s="48">
        <f t="shared" si="6"/>
        <v>23.105692811162658</v>
      </c>
      <c r="J94" s="48">
        <v>12.02</v>
      </c>
      <c r="K94" s="48">
        <f t="shared" si="5"/>
        <v>138.87</v>
      </c>
    </row>
    <row r="95" spans="1:11" x14ac:dyDescent="0.25">
      <c r="A95" s="86"/>
      <c r="B95" s="83"/>
      <c r="C95" s="19">
        <v>5</v>
      </c>
      <c r="D95" s="13" t="s">
        <v>48</v>
      </c>
      <c r="E95" s="16">
        <v>224.69</v>
      </c>
      <c r="F95" s="16">
        <v>5</v>
      </c>
      <c r="G95" s="13"/>
      <c r="H95" s="48">
        <v>6.46</v>
      </c>
      <c r="I95" s="48">
        <f t="shared" si="6"/>
        <v>28.750723218656816</v>
      </c>
      <c r="J95" s="48">
        <v>12.02</v>
      </c>
      <c r="K95" s="48">
        <f t="shared" si="5"/>
        <v>172.79</v>
      </c>
    </row>
    <row r="96" spans="1:11" x14ac:dyDescent="0.25">
      <c r="A96" s="86"/>
      <c r="B96" s="83"/>
      <c r="C96" s="13">
        <v>6</v>
      </c>
      <c r="D96" s="13" t="s">
        <v>143</v>
      </c>
      <c r="E96" s="16">
        <v>888.35</v>
      </c>
      <c r="F96" s="16">
        <v>15</v>
      </c>
      <c r="G96" s="13"/>
      <c r="H96" s="48">
        <v>10.29</v>
      </c>
      <c r="I96" s="48">
        <f t="shared" si="6"/>
        <v>11.583272358867562</v>
      </c>
      <c r="J96" s="48">
        <v>12.02</v>
      </c>
      <c r="K96" s="48">
        <f t="shared" si="5"/>
        <v>69.62</v>
      </c>
    </row>
    <row r="97" spans="1:11" x14ac:dyDescent="0.25">
      <c r="A97" s="86"/>
      <c r="B97" s="83"/>
      <c r="C97" s="19">
        <v>7</v>
      </c>
      <c r="D97" s="13" t="s">
        <v>144</v>
      </c>
      <c r="E97" s="16">
        <v>182.35</v>
      </c>
      <c r="F97" s="16">
        <v>4</v>
      </c>
      <c r="G97" s="13"/>
      <c r="H97" s="48">
        <v>5.41</v>
      </c>
      <c r="I97" s="48">
        <f t="shared" si="6"/>
        <v>29.668220455168633</v>
      </c>
      <c r="J97" s="48">
        <v>12.02</v>
      </c>
      <c r="K97" s="48">
        <f t="shared" si="5"/>
        <v>178.31</v>
      </c>
    </row>
    <row r="98" spans="1:11" x14ac:dyDescent="0.25">
      <c r="A98" s="86"/>
      <c r="B98" s="83"/>
      <c r="C98" s="13">
        <v>8</v>
      </c>
      <c r="D98" s="13" t="s">
        <v>145</v>
      </c>
      <c r="E98" s="16">
        <v>199.42</v>
      </c>
      <c r="F98" s="16">
        <v>5</v>
      </c>
      <c r="G98" s="13"/>
      <c r="H98" s="48">
        <v>5.07</v>
      </c>
      <c r="I98" s="48">
        <f t="shared" si="6"/>
        <v>25.423728813559325</v>
      </c>
      <c r="J98" s="48">
        <v>12.02</v>
      </c>
      <c r="K98" s="48">
        <f t="shared" si="5"/>
        <v>152.80000000000001</v>
      </c>
    </row>
    <row r="99" spans="1:11" x14ac:dyDescent="0.25">
      <c r="A99" s="86"/>
      <c r="B99" s="83"/>
      <c r="C99" s="29">
        <v>9</v>
      </c>
      <c r="D99" s="27" t="s">
        <v>146</v>
      </c>
      <c r="E99" s="28">
        <v>698.46</v>
      </c>
      <c r="F99" s="28">
        <v>12</v>
      </c>
      <c r="G99" s="27"/>
      <c r="H99" s="49">
        <v>12.23</v>
      </c>
      <c r="I99" s="48">
        <f t="shared" si="6"/>
        <v>17.509950462445953</v>
      </c>
      <c r="J99" s="48">
        <v>12.02</v>
      </c>
      <c r="K99" s="48">
        <f t="shared" si="5"/>
        <v>105.23</v>
      </c>
    </row>
    <row r="100" spans="1:11" x14ac:dyDescent="0.25">
      <c r="A100" s="86"/>
      <c r="B100" s="83"/>
      <c r="C100" s="92"/>
      <c r="D100" s="93"/>
      <c r="E100" s="93"/>
      <c r="F100" s="93"/>
      <c r="G100" s="93"/>
      <c r="H100" s="93"/>
      <c r="I100" s="31" t="s">
        <v>10</v>
      </c>
      <c r="J100" s="31" t="s">
        <v>10</v>
      </c>
      <c r="K100" s="31" t="s">
        <v>10</v>
      </c>
    </row>
    <row r="101" spans="1:11" x14ac:dyDescent="0.25">
      <c r="A101" s="86"/>
      <c r="B101" s="83"/>
      <c r="C101" s="94"/>
      <c r="D101" s="95"/>
      <c r="E101" s="95"/>
      <c r="F101" s="95"/>
      <c r="G101" s="95"/>
      <c r="H101" s="95"/>
      <c r="I101" s="32">
        <f>AVERAGE(I91:I99)</f>
        <v>26.475983574242846</v>
      </c>
      <c r="J101" s="32">
        <f>AVERAGE(J91:J99)</f>
        <v>12.019999999999998</v>
      </c>
      <c r="K101" s="32">
        <f>AVERAGE(K91:K99)</f>
        <v>159.12222222222221</v>
      </c>
    </row>
    <row r="102" spans="1:11" x14ac:dyDescent="0.25">
      <c r="A102" s="87"/>
      <c r="B102" s="84"/>
      <c r="C102" s="96"/>
      <c r="D102" s="97"/>
      <c r="E102" s="97"/>
      <c r="F102" s="97"/>
      <c r="G102" s="97"/>
      <c r="H102" s="97"/>
      <c r="I102" s="42"/>
      <c r="J102" s="42"/>
      <c r="K102" s="42"/>
    </row>
    <row r="103" spans="1:11" x14ac:dyDescent="0.25">
      <c r="A103" s="76" t="s">
        <v>213</v>
      </c>
      <c r="B103" s="82" t="s">
        <v>209</v>
      </c>
      <c r="C103" s="13">
        <v>1</v>
      </c>
      <c r="D103" s="13" t="s">
        <v>147</v>
      </c>
      <c r="E103" s="16">
        <v>401.61</v>
      </c>
      <c r="F103" s="16">
        <v>8</v>
      </c>
      <c r="G103" s="13"/>
      <c r="H103" s="48">
        <v>11.34</v>
      </c>
      <c r="I103" s="48">
        <f>H103/E103*1000</f>
        <v>28.236348696496602</v>
      </c>
      <c r="J103" s="48">
        <v>12.02</v>
      </c>
      <c r="K103" s="48">
        <f t="shared" ref="K103:K108" si="7">ROUND(I103*J103*50/100,2)</f>
        <v>169.7</v>
      </c>
    </row>
    <row r="104" spans="1:11" x14ac:dyDescent="0.25">
      <c r="A104" s="77"/>
      <c r="B104" s="83"/>
      <c r="C104" s="13">
        <v>2</v>
      </c>
      <c r="D104" s="13" t="s">
        <v>148</v>
      </c>
      <c r="E104" s="16">
        <v>398.11</v>
      </c>
      <c r="F104" s="16">
        <v>8</v>
      </c>
      <c r="G104" s="13"/>
      <c r="H104" s="48">
        <v>8.73</v>
      </c>
      <c r="I104" s="48">
        <f t="shared" ref="I104:I108" si="8">H104/E104*1000</f>
        <v>21.928612694983801</v>
      </c>
      <c r="J104" s="48">
        <v>12.02</v>
      </c>
      <c r="K104" s="48">
        <f t="shared" si="7"/>
        <v>131.79</v>
      </c>
    </row>
    <row r="105" spans="1:11" x14ac:dyDescent="0.25">
      <c r="A105" s="77"/>
      <c r="B105" s="83"/>
      <c r="C105" s="27">
        <v>3</v>
      </c>
      <c r="D105" s="27" t="s">
        <v>149</v>
      </c>
      <c r="E105" s="28">
        <v>1081</v>
      </c>
      <c r="F105" s="28">
        <v>20</v>
      </c>
      <c r="G105" s="27"/>
      <c r="H105" s="49">
        <v>19.77</v>
      </c>
      <c r="I105" s="48">
        <f t="shared" si="8"/>
        <v>18.288621646623497</v>
      </c>
      <c r="J105" s="48">
        <v>12.02</v>
      </c>
      <c r="K105" s="48">
        <f t="shared" si="7"/>
        <v>109.91</v>
      </c>
    </row>
    <row r="106" spans="1:11" x14ac:dyDescent="0.25">
      <c r="A106" s="77"/>
      <c r="B106" s="83"/>
      <c r="C106" s="13">
        <v>4</v>
      </c>
      <c r="D106" s="13" t="s">
        <v>150</v>
      </c>
      <c r="E106" s="16">
        <v>672.31</v>
      </c>
      <c r="F106" s="16">
        <v>12</v>
      </c>
      <c r="G106" s="13"/>
      <c r="H106" s="48">
        <v>8.4700000000000006</v>
      </c>
      <c r="I106" s="48">
        <f t="shared" si="8"/>
        <v>12.598354925555176</v>
      </c>
      <c r="J106" s="48">
        <v>12.02</v>
      </c>
      <c r="K106" s="48">
        <f t="shared" si="7"/>
        <v>75.72</v>
      </c>
    </row>
    <row r="107" spans="1:11" x14ac:dyDescent="0.25">
      <c r="A107" s="77"/>
      <c r="B107" s="83"/>
      <c r="C107" s="13">
        <v>5</v>
      </c>
      <c r="D107" s="13" t="s">
        <v>151</v>
      </c>
      <c r="E107" s="16">
        <v>2950.99</v>
      </c>
      <c r="F107" s="16">
        <v>45</v>
      </c>
      <c r="G107" s="13"/>
      <c r="H107" s="48">
        <v>39.24</v>
      </c>
      <c r="I107" s="48">
        <f t="shared" si="8"/>
        <v>13.29723245419334</v>
      </c>
      <c r="J107" s="48">
        <v>12.02</v>
      </c>
      <c r="K107" s="48">
        <f t="shared" si="7"/>
        <v>79.92</v>
      </c>
    </row>
    <row r="108" spans="1:11" x14ac:dyDescent="0.25">
      <c r="A108" s="77"/>
      <c r="B108" s="83"/>
      <c r="C108" s="13">
        <v>6</v>
      </c>
      <c r="D108" s="13" t="s">
        <v>152</v>
      </c>
      <c r="E108" s="16">
        <v>2229.14</v>
      </c>
      <c r="F108" s="16">
        <v>36</v>
      </c>
      <c r="G108" s="13"/>
      <c r="H108" s="48">
        <v>32.770000000000003</v>
      </c>
      <c r="I108" s="48">
        <f t="shared" si="8"/>
        <v>14.700736606942591</v>
      </c>
      <c r="J108" s="48">
        <v>12.02</v>
      </c>
      <c r="K108" s="48">
        <f t="shared" si="7"/>
        <v>88.35</v>
      </c>
    </row>
    <row r="109" spans="1:11" x14ac:dyDescent="0.25">
      <c r="A109" s="77"/>
      <c r="B109" s="83"/>
      <c r="C109" s="92"/>
      <c r="D109" s="93"/>
      <c r="E109" s="93"/>
      <c r="F109" s="93"/>
      <c r="G109" s="93"/>
      <c r="H109" s="93"/>
      <c r="I109" s="31" t="s">
        <v>10</v>
      </c>
      <c r="J109" s="31" t="s">
        <v>10</v>
      </c>
      <c r="K109" s="31" t="s">
        <v>10</v>
      </c>
    </row>
    <row r="110" spans="1:11" x14ac:dyDescent="0.25">
      <c r="A110" s="77"/>
      <c r="B110" s="83"/>
      <c r="C110" s="94"/>
      <c r="D110" s="95"/>
      <c r="E110" s="95"/>
      <c r="F110" s="95"/>
      <c r="G110" s="95"/>
      <c r="H110" s="95"/>
      <c r="I110" s="41">
        <f>AVERAGE(I103:I108)</f>
        <v>18.1749845041325</v>
      </c>
      <c r="J110" s="32">
        <f>AVERAGE(J103:J108)</f>
        <v>12.019999999999998</v>
      </c>
      <c r="K110" s="41">
        <f>AVERAGE(K103:K108)</f>
        <v>109.23166666666667</v>
      </c>
    </row>
    <row r="111" spans="1:11" x14ac:dyDescent="0.25">
      <c r="A111" s="78"/>
      <c r="B111" s="84"/>
      <c r="C111" s="96"/>
      <c r="D111" s="97"/>
      <c r="E111" s="97"/>
      <c r="F111" s="97"/>
      <c r="G111" s="97"/>
      <c r="H111" s="97"/>
      <c r="I111" s="33"/>
      <c r="J111" s="33"/>
      <c r="K111" s="33"/>
    </row>
    <row r="112" spans="1:11" x14ac:dyDescent="0.25">
      <c r="A112" s="76" t="s">
        <v>212</v>
      </c>
      <c r="B112" s="61" t="s">
        <v>209</v>
      </c>
      <c r="C112" s="13">
        <v>1</v>
      </c>
      <c r="D112" s="13" t="s">
        <v>153</v>
      </c>
      <c r="E112" s="16">
        <v>335.02</v>
      </c>
      <c r="F112" s="16">
        <v>7</v>
      </c>
      <c r="G112" s="13"/>
      <c r="H112" s="16">
        <v>3.68</v>
      </c>
      <c r="I112" s="48">
        <f>H112/E112*1000</f>
        <v>10.98441884066623</v>
      </c>
      <c r="J112" s="48">
        <v>12.02</v>
      </c>
      <c r="K112" s="48">
        <f t="shared" ref="K112:K120" si="9">ROUND(I112*J112*50/100,2)</f>
        <v>66.02</v>
      </c>
    </row>
    <row r="113" spans="1:11" x14ac:dyDescent="0.25">
      <c r="A113" s="77"/>
      <c r="B113" s="61"/>
      <c r="C113" s="13">
        <v>2</v>
      </c>
      <c r="D113" s="13" t="s">
        <v>154</v>
      </c>
      <c r="E113" s="16">
        <v>191.6</v>
      </c>
      <c r="F113" s="16">
        <v>5</v>
      </c>
      <c r="G113" s="13"/>
      <c r="H113" s="16">
        <v>3.4</v>
      </c>
      <c r="I113" s="48">
        <f t="shared" ref="I113:I120" si="10">H113/E113*1000</f>
        <v>17.745302713987474</v>
      </c>
      <c r="J113" s="48">
        <v>12.02</v>
      </c>
      <c r="K113" s="48">
        <f t="shared" si="9"/>
        <v>106.65</v>
      </c>
    </row>
    <row r="114" spans="1:11" x14ac:dyDescent="0.25">
      <c r="A114" s="77"/>
      <c r="B114" s="61"/>
      <c r="C114" s="13">
        <v>3</v>
      </c>
      <c r="D114" s="13" t="s">
        <v>155</v>
      </c>
      <c r="E114" s="16">
        <v>578.20000000000005</v>
      </c>
      <c r="F114" s="16">
        <v>12</v>
      </c>
      <c r="G114" s="13"/>
      <c r="H114" s="16">
        <v>9.67</v>
      </c>
      <c r="I114" s="48">
        <f t="shared" si="10"/>
        <v>16.724316845382219</v>
      </c>
      <c r="J114" s="48">
        <v>12.02</v>
      </c>
      <c r="K114" s="48">
        <f t="shared" si="9"/>
        <v>100.51</v>
      </c>
    </row>
    <row r="115" spans="1:11" x14ac:dyDescent="0.25">
      <c r="A115" s="77"/>
      <c r="B115" s="61"/>
      <c r="C115" s="13">
        <v>4</v>
      </c>
      <c r="D115" s="13" t="s">
        <v>156</v>
      </c>
      <c r="E115" s="16">
        <v>53.17</v>
      </c>
      <c r="F115" s="16">
        <v>1</v>
      </c>
      <c r="G115" s="13"/>
      <c r="H115" s="16">
        <v>1.82</v>
      </c>
      <c r="I115" s="48">
        <f t="shared" si="10"/>
        <v>34.229828850855746</v>
      </c>
      <c r="J115" s="48">
        <v>12.02</v>
      </c>
      <c r="K115" s="48">
        <f t="shared" si="9"/>
        <v>205.72</v>
      </c>
    </row>
    <row r="116" spans="1:11" x14ac:dyDescent="0.25">
      <c r="A116" s="77"/>
      <c r="B116" s="61"/>
      <c r="C116" s="13">
        <v>5</v>
      </c>
      <c r="D116" s="13" t="s">
        <v>157</v>
      </c>
      <c r="E116" s="16">
        <v>175.24</v>
      </c>
      <c r="F116" s="16">
        <v>4</v>
      </c>
      <c r="G116" s="13"/>
      <c r="H116" s="16">
        <v>2.62</v>
      </c>
      <c r="I116" s="48">
        <f t="shared" si="10"/>
        <v>14.950924446473408</v>
      </c>
      <c r="J116" s="48">
        <v>12.02</v>
      </c>
      <c r="K116" s="48">
        <f t="shared" si="9"/>
        <v>89.86</v>
      </c>
    </row>
    <row r="117" spans="1:11" x14ac:dyDescent="0.25">
      <c r="A117" s="77"/>
      <c r="B117" s="61"/>
      <c r="C117" s="13">
        <v>6</v>
      </c>
      <c r="D117" s="13" t="s">
        <v>229</v>
      </c>
      <c r="E117" s="16">
        <v>105.82</v>
      </c>
      <c r="F117" s="16">
        <v>3</v>
      </c>
      <c r="G117" s="13"/>
      <c r="H117" s="16">
        <v>1.47</v>
      </c>
      <c r="I117" s="48">
        <f t="shared" si="10"/>
        <v>13.891513891513892</v>
      </c>
      <c r="J117" s="48">
        <v>12.02</v>
      </c>
      <c r="K117" s="48">
        <f t="shared" si="9"/>
        <v>83.49</v>
      </c>
    </row>
    <row r="118" spans="1:11" x14ac:dyDescent="0.25">
      <c r="A118" s="77"/>
      <c r="B118" s="61"/>
      <c r="C118" s="13">
        <v>7</v>
      </c>
      <c r="D118" s="13" t="s">
        <v>158</v>
      </c>
      <c r="E118" s="16">
        <v>349.85</v>
      </c>
      <c r="F118" s="16">
        <v>7</v>
      </c>
      <c r="G118" s="13"/>
      <c r="H118" s="16">
        <v>5.21</v>
      </c>
      <c r="I118" s="48">
        <f t="shared" si="10"/>
        <v>14.89209661283407</v>
      </c>
      <c r="J118" s="48">
        <v>12.02</v>
      </c>
      <c r="K118" s="48">
        <f t="shared" si="9"/>
        <v>89.5</v>
      </c>
    </row>
    <row r="119" spans="1:11" x14ac:dyDescent="0.25">
      <c r="A119" s="77"/>
      <c r="B119" s="61"/>
      <c r="C119" s="13">
        <v>8</v>
      </c>
      <c r="D119" s="13" t="s">
        <v>159</v>
      </c>
      <c r="E119" s="16">
        <v>227.38</v>
      </c>
      <c r="F119" s="16">
        <v>7</v>
      </c>
      <c r="G119" s="13"/>
      <c r="H119" s="16">
        <v>3.96</v>
      </c>
      <c r="I119" s="48">
        <f t="shared" si="10"/>
        <v>17.415779751957075</v>
      </c>
      <c r="J119" s="48">
        <v>12.02</v>
      </c>
      <c r="K119" s="48">
        <f t="shared" si="9"/>
        <v>104.67</v>
      </c>
    </row>
    <row r="120" spans="1:11" x14ac:dyDescent="0.25">
      <c r="A120" s="77"/>
      <c r="B120" s="61"/>
      <c r="C120" s="13">
        <v>9</v>
      </c>
      <c r="D120" s="13" t="s">
        <v>160</v>
      </c>
      <c r="E120" s="16">
        <v>39.42</v>
      </c>
      <c r="F120" s="16">
        <v>1</v>
      </c>
      <c r="G120" s="13"/>
      <c r="H120" s="16">
        <v>0.95</v>
      </c>
      <c r="I120" s="48">
        <f t="shared" si="10"/>
        <v>24.099441907661085</v>
      </c>
      <c r="J120" s="48">
        <v>12.02</v>
      </c>
      <c r="K120" s="48">
        <f t="shared" si="9"/>
        <v>144.84</v>
      </c>
    </row>
    <row r="121" spans="1:11" x14ac:dyDescent="0.25">
      <c r="A121" s="77"/>
      <c r="B121" s="61"/>
      <c r="C121" s="92"/>
      <c r="D121" s="93"/>
      <c r="E121" s="93"/>
      <c r="F121" s="93"/>
      <c r="G121" s="93"/>
      <c r="H121" s="93"/>
      <c r="I121" s="31" t="s">
        <v>10</v>
      </c>
      <c r="J121" s="31" t="s">
        <v>10</v>
      </c>
      <c r="K121" s="31" t="s">
        <v>10</v>
      </c>
    </row>
    <row r="122" spans="1:11" x14ac:dyDescent="0.25">
      <c r="A122" s="77"/>
      <c r="B122" s="61"/>
      <c r="C122" s="94"/>
      <c r="D122" s="95"/>
      <c r="E122" s="95"/>
      <c r="F122" s="95"/>
      <c r="G122" s="95"/>
      <c r="H122" s="95"/>
      <c r="I122" s="32">
        <f>AVERAGE(I112:I120)</f>
        <v>18.325958206814576</v>
      </c>
      <c r="J122" s="32">
        <f>AVERAGE(J112:J120)</f>
        <v>12.019999999999998</v>
      </c>
      <c r="K122" s="32">
        <f>AVERAGE(K112:K120)</f>
        <v>110.14</v>
      </c>
    </row>
    <row r="123" spans="1:11" x14ac:dyDescent="0.25">
      <c r="A123" s="78"/>
      <c r="B123" s="61"/>
      <c r="C123" s="96"/>
      <c r="D123" s="97"/>
      <c r="E123" s="97"/>
      <c r="F123" s="97"/>
      <c r="G123" s="97"/>
      <c r="H123" s="97"/>
      <c r="I123" s="33"/>
      <c r="J123" s="33"/>
      <c r="K123" s="33"/>
    </row>
    <row r="124" spans="1:11" x14ac:dyDescent="0.25">
      <c r="A124" s="63" t="s">
        <v>211</v>
      </c>
      <c r="B124" s="62" t="s">
        <v>207</v>
      </c>
      <c r="C124" s="14">
        <v>1</v>
      </c>
      <c r="D124" s="22" t="s">
        <v>163</v>
      </c>
      <c r="E124" s="22">
        <v>3295</v>
      </c>
      <c r="F124" s="14"/>
      <c r="G124" s="14"/>
      <c r="H124" s="53">
        <v>29.318000000000001</v>
      </c>
      <c r="I124" s="53">
        <f>H124/E124*1000</f>
        <v>8.8977238239757206</v>
      </c>
      <c r="J124" s="53">
        <v>18.137899999999998</v>
      </c>
      <c r="K124" s="53"/>
    </row>
    <row r="125" spans="1:11" x14ac:dyDescent="0.25">
      <c r="A125" s="63"/>
      <c r="B125" s="62"/>
      <c r="C125" s="14">
        <v>2</v>
      </c>
      <c r="D125" s="25" t="s">
        <v>164</v>
      </c>
      <c r="E125" s="22">
        <v>459.67</v>
      </c>
      <c r="F125" s="14"/>
      <c r="G125" s="14"/>
      <c r="H125" s="53">
        <v>8.4969999999999999</v>
      </c>
      <c r="I125" s="53">
        <f t="shared" ref="I125:I162" si="11">H125/E125*1000</f>
        <v>18.485000108773686</v>
      </c>
      <c r="J125" s="53">
        <v>18.137899999999998</v>
      </c>
      <c r="K125" s="53"/>
    </row>
    <row r="126" spans="1:11" x14ac:dyDescent="0.25">
      <c r="A126" s="63"/>
      <c r="B126" s="62"/>
      <c r="C126" s="14">
        <v>3</v>
      </c>
      <c r="D126" s="25" t="s">
        <v>165</v>
      </c>
      <c r="E126" s="22">
        <v>1082</v>
      </c>
      <c r="F126" s="14"/>
      <c r="G126" s="14"/>
      <c r="H126" s="53">
        <v>26.888000000000002</v>
      </c>
      <c r="I126" s="53">
        <f t="shared" si="11"/>
        <v>24.850277264325324</v>
      </c>
      <c r="J126" s="53">
        <v>18.137899999999998</v>
      </c>
      <c r="K126" s="53"/>
    </row>
    <row r="127" spans="1:11" x14ac:dyDescent="0.25">
      <c r="A127" s="63"/>
      <c r="B127" s="62"/>
      <c r="C127" s="14">
        <v>4</v>
      </c>
      <c r="D127" s="22" t="s">
        <v>166</v>
      </c>
      <c r="E127" s="22">
        <v>347</v>
      </c>
      <c r="F127" s="14"/>
      <c r="G127" s="14"/>
      <c r="H127" s="53">
        <v>7.8659999999999997</v>
      </c>
      <c r="I127" s="53">
        <f t="shared" si="11"/>
        <v>22.668587896253602</v>
      </c>
      <c r="J127" s="53">
        <v>18.137899999999998</v>
      </c>
      <c r="K127" s="53"/>
    </row>
    <row r="128" spans="1:11" ht="51.75" x14ac:dyDescent="0.25">
      <c r="A128" s="63"/>
      <c r="B128" s="62"/>
      <c r="C128" s="14">
        <v>5</v>
      </c>
      <c r="D128" s="23" t="s">
        <v>199</v>
      </c>
      <c r="E128" s="22">
        <v>3010</v>
      </c>
      <c r="F128" s="14"/>
      <c r="G128" s="14"/>
      <c r="H128" s="53">
        <v>23.648</v>
      </c>
      <c r="I128" s="53">
        <f t="shared" si="11"/>
        <v>7.8564784053156149</v>
      </c>
      <c r="J128" s="53">
        <v>18.137899999999998</v>
      </c>
      <c r="K128" s="53"/>
    </row>
    <row r="129" spans="1:11" x14ac:dyDescent="0.25">
      <c r="A129" s="63"/>
      <c r="B129" s="62"/>
      <c r="C129" s="14">
        <v>6</v>
      </c>
      <c r="D129" s="22" t="s">
        <v>167</v>
      </c>
      <c r="E129" s="22">
        <v>2451.7600000000002</v>
      </c>
      <c r="F129" s="14"/>
      <c r="G129" s="14"/>
      <c r="H129" s="53">
        <v>29.451000000000001</v>
      </c>
      <c r="I129" s="53">
        <f t="shared" si="11"/>
        <v>12.012187163507031</v>
      </c>
      <c r="J129" s="53">
        <v>18.137899999999998</v>
      </c>
      <c r="K129" s="53"/>
    </row>
    <row r="130" spans="1:11" x14ac:dyDescent="0.25">
      <c r="A130" s="63"/>
      <c r="B130" s="62"/>
      <c r="C130" s="14">
        <v>7</v>
      </c>
      <c r="D130" s="22" t="s">
        <v>200</v>
      </c>
      <c r="E130" s="22">
        <v>519.86</v>
      </c>
      <c r="F130" s="14"/>
      <c r="G130" s="14"/>
      <c r="H130" s="53">
        <v>6.9500999999999999</v>
      </c>
      <c r="I130" s="53">
        <f t="shared" si="11"/>
        <v>13.369176316700649</v>
      </c>
      <c r="J130" s="53">
        <v>18.137899999999998</v>
      </c>
      <c r="K130" s="53"/>
    </row>
    <row r="131" spans="1:11" ht="51.75" x14ac:dyDescent="0.25">
      <c r="A131" s="63"/>
      <c r="B131" s="62"/>
      <c r="C131" s="14">
        <v>8</v>
      </c>
      <c r="D131" s="24" t="s">
        <v>168</v>
      </c>
      <c r="E131" s="22">
        <v>504.04</v>
      </c>
      <c r="F131" s="14"/>
      <c r="G131" s="14"/>
      <c r="H131" s="53">
        <v>6.73</v>
      </c>
      <c r="I131" s="53">
        <f t="shared" si="11"/>
        <v>13.35211491151496</v>
      </c>
      <c r="J131" s="53">
        <v>18.137899999999998</v>
      </c>
      <c r="K131" s="53"/>
    </row>
    <row r="132" spans="1:11" x14ac:dyDescent="0.25">
      <c r="A132" s="63"/>
      <c r="B132" s="62"/>
      <c r="C132" s="14">
        <v>9</v>
      </c>
      <c r="D132" s="22" t="s">
        <v>169</v>
      </c>
      <c r="E132" s="22">
        <v>5856</v>
      </c>
      <c r="F132" s="14"/>
      <c r="G132" s="14"/>
      <c r="H132" s="53">
        <v>54.609000000000002</v>
      </c>
      <c r="I132" s="53">
        <f t="shared" si="11"/>
        <v>9.3253073770491799</v>
      </c>
      <c r="J132" s="53">
        <v>18.137899999999998</v>
      </c>
      <c r="K132" s="53"/>
    </row>
    <row r="133" spans="1:11" x14ac:dyDescent="0.25">
      <c r="A133" s="63"/>
      <c r="B133" s="62"/>
      <c r="C133" s="14">
        <v>10</v>
      </c>
      <c r="D133" s="25" t="s">
        <v>170</v>
      </c>
      <c r="E133" s="25">
        <v>958</v>
      </c>
      <c r="F133" s="14"/>
      <c r="G133" s="14"/>
      <c r="H133" s="53">
        <v>14.590999999999999</v>
      </c>
      <c r="I133" s="53">
        <f t="shared" si="11"/>
        <v>15.230688935281837</v>
      </c>
      <c r="J133" s="53">
        <v>18.137899999999998</v>
      </c>
      <c r="K133" s="53"/>
    </row>
    <row r="134" spans="1:11" x14ac:dyDescent="0.25">
      <c r="A134" s="63"/>
      <c r="B134" s="62"/>
      <c r="C134" s="14">
        <v>11</v>
      </c>
      <c r="D134" s="22" t="s">
        <v>171</v>
      </c>
      <c r="E134" s="22">
        <v>4914.6000000000004</v>
      </c>
      <c r="F134" s="14"/>
      <c r="G134" s="14"/>
      <c r="H134" s="53">
        <v>32.74</v>
      </c>
      <c r="I134" s="53">
        <f t="shared" si="11"/>
        <v>6.6617832580474508</v>
      </c>
      <c r="J134" s="53">
        <v>18.137899999999998</v>
      </c>
      <c r="K134" s="53"/>
    </row>
    <row r="135" spans="1:11" x14ac:dyDescent="0.25">
      <c r="A135" s="63"/>
      <c r="B135" s="62"/>
      <c r="C135" s="14">
        <v>12</v>
      </c>
      <c r="D135" s="22" t="s">
        <v>172</v>
      </c>
      <c r="E135" s="22">
        <v>1045</v>
      </c>
      <c r="F135" s="14"/>
      <c r="G135" s="14"/>
      <c r="H135" s="53">
        <v>30.114999999999998</v>
      </c>
      <c r="I135" s="53">
        <f t="shared" si="11"/>
        <v>28.818181818181817</v>
      </c>
      <c r="J135" s="53">
        <v>18.137899999999998</v>
      </c>
      <c r="K135" s="53"/>
    </row>
    <row r="136" spans="1:11" x14ac:dyDescent="0.25">
      <c r="A136" s="63"/>
      <c r="B136" s="62"/>
      <c r="C136" s="14">
        <v>13</v>
      </c>
      <c r="D136" s="22" t="s">
        <v>173</v>
      </c>
      <c r="E136" s="22">
        <v>2714.06</v>
      </c>
      <c r="F136" s="14"/>
      <c r="G136" s="14"/>
      <c r="H136" s="53">
        <v>32.075000000000003</v>
      </c>
      <c r="I136" s="53">
        <f t="shared" si="11"/>
        <v>11.818088030478325</v>
      </c>
      <c r="J136" s="53">
        <v>18.137899999999998</v>
      </c>
      <c r="K136" s="53"/>
    </row>
    <row r="137" spans="1:11" x14ac:dyDescent="0.25">
      <c r="A137" s="63"/>
      <c r="B137" s="62"/>
      <c r="C137" s="14">
        <v>14</v>
      </c>
      <c r="D137" s="22" t="s">
        <v>174</v>
      </c>
      <c r="E137" s="22">
        <v>1870</v>
      </c>
      <c r="F137" s="14"/>
      <c r="G137" s="14"/>
      <c r="H137" s="53">
        <v>24.024000000000001</v>
      </c>
      <c r="I137" s="53">
        <f t="shared" si="11"/>
        <v>12.847058823529412</v>
      </c>
      <c r="J137" s="53">
        <v>18.137899999999998</v>
      </c>
      <c r="K137" s="53"/>
    </row>
    <row r="138" spans="1:11" x14ac:dyDescent="0.25">
      <c r="A138" s="63"/>
      <c r="B138" s="62"/>
      <c r="C138" s="14">
        <v>15</v>
      </c>
      <c r="D138" s="22" t="s">
        <v>175</v>
      </c>
      <c r="E138" s="22">
        <v>1875</v>
      </c>
      <c r="F138" s="14"/>
      <c r="G138" s="14"/>
      <c r="H138" s="53">
        <v>22.975000000000001</v>
      </c>
      <c r="I138" s="53">
        <f t="shared" si="11"/>
        <v>12.253333333333336</v>
      </c>
      <c r="J138" s="53">
        <v>18.137899999999998</v>
      </c>
      <c r="K138" s="53"/>
    </row>
    <row r="139" spans="1:11" x14ac:dyDescent="0.25">
      <c r="A139" s="63"/>
      <c r="B139" s="62"/>
      <c r="C139" s="14">
        <v>16</v>
      </c>
      <c r="D139" s="22" t="s">
        <v>261</v>
      </c>
      <c r="E139" s="22">
        <v>1028.75</v>
      </c>
      <c r="F139" s="14"/>
      <c r="G139" s="14"/>
      <c r="H139" s="53">
        <v>15.456</v>
      </c>
      <c r="I139" s="53">
        <f t="shared" si="11"/>
        <v>15.024058323207777</v>
      </c>
      <c r="J139" s="53">
        <v>18.137899999999998</v>
      </c>
      <c r="K139" s="53"/>
    </row>
    <row r="140" spans="1:11" x14ac:dyDescent="0.25">
      <c r="A140" s="63"/>
      <c r="B140" s="62"/>
      <c r="C140" s="14">
        <v>17</v>
      </c>
      <c r="D140" s="25" t="s">
        <v>177</v>
      </c>
      <c r="E140" s="25">
        <v>562.15</v>
      </c>
      <c r="F140" s="14"/>
      <c r="G140" s="14"/>
      <c r="H140" s="53">
        <v>7.1040000000000001</v>
      </c>
      <c r="I140" s="53">
        <f t="shared" si="11"/>
        <v>12.637196477808414</v>
      </c>
      <c r="J140" s="53">
        <v>18.137899999999998</v>
      </c>
      <c r="K140" s="53"/>
    </row>
    <row r="141" spans="1:11" x14ac:dyDescent="0.25">
      <c r="A141" s="63"/>
      <c r="B141" s="62"/>
      <c r="C141" s="14">
        <v>19</v>
      </c>
      <c r="D141" s="22" t="s">
        <v>202</v>
      </c>
      <c r="E141" s="22">
        <v>5808</v>
      </c>
      <c r="F141" s="14"/>
      <c r="G141" s="14"/>
      <c r="H141" s="53">
        <v>51.412999999999997</v>
      </c>
      <c r="I141" s="53">
        <f t="shared" si="11"/>
        <v>8.8521005509641881</v>
      </c>
      <c r="J141" s="53">
        <v>18.137899999999998</v>
      </c>
      <c r="K141" s="53"/>
    </row>
    <row r="142" spans="1:11" x14ac:dyDescent="0.25">
      <c r="A142" s="63"/>
      <c r="B142" s="62"/>
      <c r="C142" s="14">
        <v>20</v>
      </c>
      <c r="D142" s="22" t="s">
        <v>179</v>
      </c>
      <c r="E142" s="22">
        <v>4728</v>
      </c>
      <c r="F142" s="14"/>
      <c r="G142" s="14"/>
      <c r="H142" s="53">
        <v>57.854999999999997</v>
      </c>
      <c r="I142" s="53">
        <f t="shared" si="11"/>
        <v>12.236675126903553</v>
      </c>
      <c r="J142" s="53">
        <v>18.137899999999998</v>
      </c>
      <c r="K142" s="53"/>
    </row>
    <row r="143" spans="1:11" x14ac:dyDescent="0.25">
      <c r="A143" s="63"/>
      <c r="B143" s="62"/>
      <c r="C143" s="14">
        <v>21</v>
      </c>
      <c r="D143" s="22" t="s">
        <v>180</v>
      </c>
      <c r="E143" s="22">
        <v>1483</v>
      </c>
      <c r="F143" s="14"/>
      <c r="G143" s="14"/>
      <c r="H143" s="53">
        <v>14.987</v>
      </c>
      <c r="I143" s="53">
        <f t="shared" si="11"/>
        <v>10.105866486850978</v>
      </c>
      <c r="J143" s="53">
        <v>18.137899999999998</v>
      </c>
      <c r="K143" s="53"/>
    </row>
    <row r="144" spans="1:11" x14ac:dyDescent="0.25">
      <c r="A144" s="63"/>
      <c r="B144" s="62"/>
      <c r="C144" s="14">
        <v>22</v>
      </c>
      <c r="D144" s="22" t="s">
        <v>181</v>
      </c>
      <c r="E144" s="22">
        <v>1374.97</v>
      </c>
      <c r="F144" s="14"/>
      <c r="G144" s="14"/>
      <c r="H144" s="53">
        <v>13.781000000000001</v>
      </c>
      <c r="I144" s="53">
        <f t="shared" si="11"/>
        <v>10.022764133035629</v>
      </c>
      <c r="J144" s="53">
        <v>18.137899999999998</v>
      </c>
      <c r="K144" s="53"/>
    </row>
    <row r="145" spans="1:11" x14ac:dyDescent="0.25">
      <c r="A145" s="63"/>
      <c r="B145" s="62"/>
      <c r="C145" s="14">
        <v>23</v>
      </c>
      <c r="D145" s="22" t="s">
        <v>203</v>
      </c>
      <c r="E145" s="22">
        <v>3560.39</v>
      </c>
      <c r="F145" s="14"/>
      <c r="G145" s="14"/>
      <c r="H145" s="53">
        <v>45.241</v>
      </c>
      <c r="I145" s="53">
        <f t="shared" si="11"/>
        <v>12.70675403537253</v>
      </c>
      <c r="J145" s="53">
        <v>18.137899999999998</v>
      </c>
      <c r="K145" s="53"/>
    </row>
    <row r="146" spans="1:11" x14ac:dyDescent="0.25">
      <c r="A146" s="63"/>
      <c r="B146" s="62"/>
      <c r="C146" s="14">
        <v>24</v>
      </c>
      <c r="D146" s="22" t="s">
        <v>182</v>
      </c>
      <c r="E146" s="22">
        <v>1834</v>
      </c>
      <c r="F146" s="14"/>
      <c r="G146" s="14"/>
      <c r="H146" s="53">
        <v>28.908999999999999</v>
      </c>
      <c r="I146" s="53">
        <f t="shared" si="11"/>
        <v>15.762813522355506</v>
      </c>
      <c r="J146" s="53">
        <v>18.137899999999998</v>
      </c>
      <c r="K146" s="53"/>
    </row>
    <row r="147" spans="1:11" x14ac:dyDescent="0.25">
      <c r="A147" s="63"/>
      <c r="B147" s="62"/>
      <c r="C147" s="14">
        <v>25</v>
      </c>
      <c r="D147" s="22" t="s">
        <v>183</v>
      </c>
      <c r="E147" s="22">
        <v>7490</v>
      </c>
      <c r="F147" s="14"/>
      <c r="G147" s="14"/>
      <c r="H147" s="53">
        <v>48.08</v>
      </c>
      <c r="I147" s="53">
        <f t="shared" si="11"/>
        <v>6.4192256341789049</v>
      </c>
      <c r="J147" s="53">
        <v>18.137899999999998</v>
      </c>
      <c r="K147" s="53"/>
    </row>
    <row r="148" spans="1:11" x14ac:dyDescent="0.25">
      <c r="A148" s="63"/>
      <c r="B148" s="62"/>
      <c r="C148" s="14">
        <v>26</v>
      </c>
      <c r="D148" s="22" t="s">
        <v>184</v>
      </c>
      <c r="E148" s="22">
        <v>338</v>
      </c>
      <c r="F148" s="14"/>
      <c r="G148" s="14"/>
      <c r="H148" s="53">
        <v>6.7</v>
      </c>
      <c r="I148" s="53">
        <f t="shared" si="11"/>
        <v>19.822485207100591</v>
      </c>
      <c r="J148" s="53">
        <v>18.137899999999998</v>
      </c>
      <c r="K148" s="53"/>
    </row>
    <row r="149" spans="1:11" x14ac:dyDescent="0.25">
      <c r="A149" s="63"/>
      <c r="B149" s="62"/>
      <c r="C149" s="14">
        <v>27</v>
      </c>
      <c r="D149" s="22" t="s">
        <v>185</v>
      </c>
      <c r="E149" s="22">
        <v>202.03</v>
      </c>
      <c r="F149" s="14"/>
      <c r="G149" s="14"/>
      <c r="H149" s="53">
        <v>5.85</v>
      </c>
      <c r="I149" s="53">
        <f t="shared" si="11"/>
        <v>28.956095629361972</v>
      </c>
      <c r="J149" s="53">
        <v>18.137899999999998</v>
      </c>
      <c r="K149" s="53"/>
    </row>
    <row r="150" spans="1:11" x14ac:dyDescent="0.25">
      <c r="A150" s="63"/>
      <c r="B150" s="62"/>
      <c r="C150" s="14">
        <v>28</v>
      </c>
      <c r="D150" s="22" t="s">
        <v>186</v>
      </c>
      <c r="E150" s="22">
        <v>2413.8000000000002</v>
      </c>
      <c r="F150" s="14"/>
      <c r="G150" s="14"/>
      <c r="H150" s="53">
        <v>24.242999999999999</v>
      </c>
      <c r="I150" s="53">
        <f t="shared" si="11"/>
        <v>10.043499875714639</v>
      </c>
      <c r="J150" s="53">
        <v>18.137899999999998</v>
      </c>
      <c r="K150" s="53"/>
    </row>
    <row r="151" spans="1:11" x14ac:dyDescent="0.25">
      <c r="A151" s="63"/>
      <c r="B151" s="62"/>
      <c r="C151" s="14">
        <v>29</v>
      </c>
      <c r="D151" s="22" t="s">
        <v>187</v>
      </c>
      <c r="E151" s="22">
        <v>870.61</v>
      </c>
      <c r="F151" s="14"/>
      <c r="G151" s="14"/>
      <c r="H151" s="53">
        <v>12.914</v>
      </c>
      <c r="I151" s="53">
        <f t="shared" si="11"/>
        <v>14.83327781670323</v>
      </c>
      <c r="J151" s="53">
        <v>18.137899999999998</v>
      </c>
      <c r="K151" s="53"/>
    </row>
    <row r="152" spans="1:11" x14ac:dyDescent="0.25">
      <c r="A152" s="63"/>
      <c r="B152" s="62"/>
      <c r="C152" s="14">
        <v>30</v>
      </c>
      <c r="D152" s="22" t="s">
        <v>188</v>
      </c>
      <c r="E152" s="22">
        <v>1483</v>
      </c>
      <c r="F152" s="14"/>
      <c r="G152" s="14"/>
      <c r="H152" s="53">
        <v>26.678999999999998</v>
      </c>
      <c r="I152" s="53">
        <f t="shared" si="11"/>
        <v>17.989885367498314</v>
      </c>
      <c r="J152" s="53">
        <v>18.137899999999998</v>
      </c>
      <c r="K152" s="53"/>
    </row>
    <row r="153" spans="1:11" x14ac:dyDescent="0.25">
      <c r="A153" s="63"/>
      <c r="B153" s="62"/>
      <c r="C153" s="14">
        <v>31</v>
      </c>
      <c r="D153" s="22" t="s">
        <v>189</v>
      </c>
      <c r="E153" s="22">
        <v>656.5</v>
      </c>
      <c r="F153" s="14"/>
      <c r="G153" s="14"/>
      <c r="H153" s="53">
        <v>13.513999999999999</v>
      </c>
      <c r="I153" s="53">
        <f t="shared" si="11"/>
        <v>20.584920030464584</v>
      </c>
      <c r="J153" s="53">
        <v>18.137899999999998</v>
      </c>
      <c r="K153" s="53"/>
    </row>
    <row r="154" spans="1:11" x14ac:dyDescent="0.25">
      <c r="A154" s="63"/>
      <c r="B154" s="62"/>
      <c r="C154" s="14">
        <v>32</v>
      </c>
      <c r="D154" s="22" t="s">
        <v>190</v>
      </c>
      <c r="E154" s="22">
        <v>3315.87</v>
      </c>
      <c r="F154" s="14"/>
      <c r="G154" s="14"/>
      <c r="H154" s="53">
        <v>33.982999999999997</v>
      </c>
      <c r="I154" s="53">
        <f t="shared" si="11"/>
        <v>10.248592375455008</v>
      </c>
      <c r="J154" s="53">
        <v>18.137899999999998</v>
      </c>
      <c r="K154" s="53"/>
    </row>
    <row r="155" spans="1:11" x14ac:dyDescent="0.25">
      <c r="A155" s="63"/>
      <c r="B155" s="62"/>
      <c r="C155" s="14">
        <v>33</v>
      </c>
      <c r="D155" s="22" t="s">
        <v>191</v>
      </c>
      <c r="E155" s="22">
        <v>400</v>
      </c>
      <c r="F155" s="14"/>
      <c r="G155" s="14"/>
      <c r="H155" s="53">
        <v>4.3940000000000001</v>
      </c>
      <c r="I155" s="53">
        <f t="shared" si="11"/>
        <v>10.984999999999999</v>
      </c>
      <c r="J155" s="53">
        <v>18.137899999999998</v>
      </c>
      <c r="K155" s="53"/>
    </row>
    <row r="156" spans="1:11" x14ac:dyDescent="0.25">
      <c r="A156" s="63"/>
      <c r="B156" s="62"/>
      <c r="C156" s="14">
        <v>34</v>
      </c>
      <c r="D156" s="22" t="s">
        <v>262</v>
      </c>
      <c r="E156" s="22">
        <v>1670</v>
      </c>
      <c r="F156" s="14"/>
      <c r="G156" s="14"/>
      <c r="H156" s="53">
        <v>20.3</v>
      </c>
      <c r="I156" s="53">
        <f t="shared" si="11"/>
        <v>12.155688622754491</v>
      </c>
      <c r="J156" s="53">
        <v>18.137899999999998</v>
      </c>
      <c r="K156" s="53"/>
    </row>
    <row r="157" spans="1:11" x14ac:dyDescent="0.25">
      <c r="A157" s="63"/>
      <c r="B157" s="62"/>
      <c r="C157" s="14">
        <v>35</v>
      </c>
      <c r="D157" s="22" t="s">
        <v>193</v>
      </c>
      <c r="E157" s="22">
        <v>1867</v>
      </c>
      <c r="F157" s="14"/>
      <c r="G157" s="14"/>
      <c r="H157" s="53">
        <v>35.551000000000002</v>
      </c>
      <c r="I157" s="53">
        <f t="shared" si="11"/>
        <v>19.041778253883237</v>
      </c>
      <c r="J157" s="53">
        <v>18.137899999999998</v>
      </c>
      <c r="K157" s="53"/>
    </row>
    <row r="158" spans="1:11" x14ac:dyDescent="0.25">
      <c r="A158" s="63"/>
      <c r="B158" s="62"/>
      <c r="C158" s="14">
        <v>36</v>
      </c>
      <c r="D158" s="22" t="s">
        <v>194</v>
      </c>
      <c r="E158" s="22">
        <v>220</v>
      </c>
      <c r="F158" s="14"/>
      <c r="G158" s="14"/>
      <c r="H158" s="53">
        <v>4.1890000000000001</v>
      </c>
      <c r="I158" s="53">
        <f t="shared" si="11"/>
        <v>19.040909090909089</v>
      </c>
      <c r="J158" s="53">
        <v>18.137899999999998</v>
      </c>
      <c r="K158" s="53"/>
    </row>
    <row r="159" spans="1:11" x14ac:dyDescent="0.25">
      <c r="A159" s="63"/>
      <c r="B159" s="62"/>
      <c r="C159" s="14">
        <f>C158+1</f>
        <v>37</v>
      </c>
      <c r="D159" s="22" t="s">
        <v>195</v>
      </c>
      <c r="E159" s="22">
        <v>769.3</v>
      </c>
      <c r="F159" s="14"/>
      <c r="G159" s="14"/>
      <c r="H159" s="53">
        <v>10.574999999999999</v>
      </c>
      <c r="I159" s="53">
        <f t="shared" si="11"/>
        <v>13.746262836344728</v>
      </c>
      <c r="J159" s="53">
        <v>18.137899999999998</v>
      </c>
      <c r="K159" s="53"/>
    </row>
    <row r="160" spans="1:11" ht="39" x14ac:dyDescent="0.25">
      <c r="A160" s="63"/>
      <c r="B160" s="62"/>
      <c r="C160" s="14">
        <f t="shared" ref="C160:C162" si="12">C159+1</f>
        <v>38</v>
      </c>
      <c r="D160" s="24" t="s">
        <v>242</v>
      </c>
      <c r="E160" s="22">
        <v>1047.77</v>
      </c>
      <c r="F160" s="14"/>
      <c r="G160" s="14"/>
      <c r="H160" s="53">
        <v>16.968</v>
      </c>
      <c r="I160" s="53">
        <f t="shared" si="11"/>
        <v>16.19439380780133</v>
      </c>
      <c r="J160" s="53">
        <v>18.137899999999998</v>
      </c>
      <c r="K160" s="53"/>
    </row>
    <row r="161" spans="1:11" x14ac:dyDescent="0.25">
      <c r="A161" s="63"/>
      <c r="B161" s="62"/>
      <c r="C161" s="14">
        <f t="shared" si="12"/>
        <v>39</v>
      </c>
      <c r="D161" s="22" t="s">
        <v>196</v>
      </c>
      <c r="E161" s="22">
        <v>168.33</v>
      </c>
      <c r="F161" s="14"/>
      <c r="G161" s="14"/>
      <c r="H161" s="53">
        <v>2.4689999999999999</v>
      </c>
      <c r="I161" s="53">
        <f t="shared" si="11"/>
        <v>14.667617180538226</v>
      </c>
      <c r="J161" s="53">
        <v>18.137899999999998</v>
      </c>
      <c r="K161" s="53"/>
    </row>
    <row r="162" spans="1:11" ht="51.75" x14ac:dyDescent="0.25">
      <c r="A162" s="63"/>
      <c r="B162" s="62"/>
      <c r="C162" s="14">
        <f t="shared" si="12"/>
        <v>40</v>
      </c>
      <c r="D162" s="24" t="s">
        <v>205</v>
      </c>
      <c r="E162" s="22">
        <v>2141.9899999999998</v>
      </c>
      <c r="F162" s="14"/>
      <c r="G162" s="14"/>
      <c r="H162" s="53">
        <v>28.513999999999999</v>
      </c>
      <c r="I162" s="53">
        <f t="shared" si="11"/>
        <v>13.311920223717198</v>
      </c>
      <c r="J162" s="53">
        <v>18.137899999999998</v>
      </c>
      <c r="K162" s="53"/>
    </row>
    <row r="163" spans="1:11" ht="39" x14ac:dyDescent="0.25">
      <c r="A163" s="63"/>
      <c r="B163" s="62"/>
      <c r="C163" s="14">
        <v>41</v>
      </c>
      <c r="D163" s="24" t="s">
        <v>204</v>
      </c>
      <c r="E163" s="22">
        <v>1097.4000000000001</v>
      </c>
      <c r="F163" s="14"/>
      <c r="G163" s="14"/>
      <c r="H163" s="53">
        <v>10.201000000000001</v>
      </c>
      <c r="I163" s="53">
        <f>H163/E163*1000</f>
        <v>9.2956078002551479</v>
      </c>
      <c r="J163" s="53">
        <v>18.137899999999998</v>
      </c>
      <c r="K163" s="53"/>
    </row>
    <row r="164" spans="1:11" x14ac:dyDescent="0.25">
      <c r="A164" s="63"/>
      <c r="B164" s="62"/>
      <c r="C164" s="64"/>
      <c r="D164" s="65"/>
      <c r="E164" s="65"/>
      <c r="F164" s="65"/>
      <c r="G164" s="65"/>
      <c r="H164" s="65"/>
      <c r="I164" s="30" t="s">
        <v>10</v>
      </c>
      <c r="J164" s="30" t="s">
        <v>10</v>
      </c>
      <c r="K164" s="30"/>
    </row>
    <row r="165" spans="1:11" x14ac:dyDescent="0.25">
      <c r="A165" s="63"/>
      <c r="B165" s="62"/>
      <c r="C165" s="66"/>
      <c r="D165" s="67"/>
      <c r="E165" s="67"/>
      <c r="F165" s="67"/>
      <c r="G165" s="67"/>
      <c r="H165" s="67"/>
      <c r="I165" s="40">
        <f>AVERAGE(I124:I163)</f>
        <v>14.328284396886181</v>
      </c>
      <c r="J165" s="40">
        <f>AVERAGE(J124:J163)</f>
        <v>18.137899999999984</v>
      </c>
      <c r="K165" s="40"/>
    </row>
    <row r="166" spans="1:11" x14ac:dyDescent="0.25">
      <c r="A166" s="63"/>
      <c r="B166" s="62"/>
      <c r="C166" s="68"/>
      <c r="D166" s="69"/>
      <c r="E166" s="69"/>
      <c r="F166" s="69"/>
      <c r="G166" s="69"/>
      <c r="H166" s="69"/>
      <c r="I166" s="43"/>
      <c r="J166" s="43"/>
      <c r="K166" s="43"/>
    </row>
    <row r="167" spans="1:11" x14ac:dyDescent="0.25">
      <c r="A167" s="63"/>
      <c r="B167" s="62" t="s">
        <v>210</v>
      </c>
      <c r="C167" s="14"/>
      <c r="D167" s="22" t="s">
        <v>240</v>
      </c>
      <c r="E167" s="22">
        <v>534.79999999999995</v>
      </c>
      <c r="F167" s="14"/>
      <c r="G167" s="14"/>
      <c r="H167" s="53">
        <v>14.569000000000001</v>
      </c>
      <c r="I167" s="53">
        <f>H167/E167*1000</f>
        <v>27.241959611069564</v>
      </c>
      <c r="J167" s="53">
        <v>18.137899999999998</v>
      </c>
      <c r="K167" s="53"/>
    </row>
    <row r="168" spans="1:11" x14ac:dyDescent="0.25">
      <c r="A168" s="63"/>
      <c r="B168" s="62"/>
      <c r="C168" s="14"/>
      <c r="D168" s="22" t="s">
        <v>239</v>
      </c>
      <c r="E168" s="22">
        <v>327.05</v>
      </c>
      <c r="F168" s="14"/>
      <c r="G168" s="14"/>
      <c r="H168" s="53">
        <v>6.58</v>
      </c>
      <c r="I168" s="53">
        <f t="shared" ref="I168:I169" si="13">H168/E168*1000</f>
        <v>20.119247821434033</v>
      </c>
      <c r="J168" s="53">
        <v>18.137899999999998</v>
      </c>
      <c r="K168" s="53"/>
    </row>
    <row r="169" spans="1:11" x14ac:dyDescent="0.25">
      <c r="A169" s="63"/>
      <c r="B169" s="62"/>
      <c r="C169" s="22"/>
      <c r="D169" s="22" t="s">
        <v>238</v>
      </c>
      <c r="E169" s="22">
        <v>563.66999999999996</v>
      </c>
      <c r="F169" s="22"/>
      <c r="G169" s="22"/>
      <c r="H169" s="54">
        <v>1.6</v>
      </c>
      <c r="I169" s="53">
        <f t="shared" si="13"/>
        <v>2.8385402806606708</v>
      </c>
      <c r="J169" s="53">
        <v>18.137899999999998</v>
      </c>
      <c r="K169" s="53"/>
    </row>
    <row r="170" spans="1:11" x14ac:dyDescent="0.25">
      <c r="A170" s="63"/>
      <c r="B170" s="62"/>
      <c r="C170" s="70"/>
      <c r="D170" s="71"/>
      <c r="E170" s="71"/>
      <c r="F170" s="71"/>
      <c r="G170" s="71"/>
      <c r="H170" s="71"/>
      <c r="I170" s="39" t="s">
        <v>10</v>
      </c>
      <c r="J170" s="39" t="s">
        <v>10</v>
      </c>
      <c r="K170" s="39"/>
    </row>
    <row r="171" spans="1:11" x14ac:dyDescent="0.25">
      <c r="A171" s="63"/>
      <c r="B171" s="62"/>
      <c r="C171" s="72"/>
      <c r="D171" s="73"/>
      <c r="E171" s="73"/>
      <c r="F171" s="73"/>
      <c r="G171" s="73"/>
      <c r="H171" s="73"/>
      <c r="I171" s="55">
        <f>AVERAGE(I167:I169)</f>
        <v>16.733249237721424</v>
      </c>
      <c r="J171" s="55">
        <f>AVERAGE(J167:J169)</f>
        <v>18.137899999999998</v>
      </c>
      <c r="K171" s="55"/>
    </row>
  </sheetData>
  <mergeCells count="22">
    <mergeCell ref="A112:A123"/>
    <mergeCell ref="B112:B123"/>
    <mergeCell ref="C121:H123"/>
    <mergeCell ref="A124:A171"/>
    <mergeCell ref="B124:B166"/>
    <mergeCell ref="C164:H166"/>
    <mergeCell ref="B167:B171"/>
    <mergeCell ref="C170:H171"/>
    <mergeCell ref="A91:A102"/>
    <mergeCell ref="B91:B102"/>
    <mergeCell ref="C100:H102"/>
    <mergeCell ref="A103:A111"/>
    <mergeCell ref="B103:B111"/>
    <mergeCell ref="C109:H111"/>
    <mergeCell ref="D1:I1"/>
    <mergeCell ref="A3:A90"/>
    <mergeCell ref="B3:B39"/>
    <mergeCell ref="C3:C4"/>
    <mergeCell ref="D3:D4"/>
    <mergeCell ref="C37:H39"/>
    <mergeCell ref="B40:B90"/>
    <mergeCell ref="C88:H90"/>
  </mergeCells>
  <phoneticPr fontId="5" type="noConversion"/>
  <pageMargins left="0.7" right="0.7" top="0.75" bottom="0.75" header="0.3" footer="0.3"/>
  <pageSetup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5795E-3E50-45EE-9FE0-9F76C15A5E67}">
  <dimension ref="A1:K171"/>
  <sheetViews>
    <sheetView topLeftCell="A74" workbookViewId="0">
      <selection activeCell="A91" sqref="A1:XFD1048576"/>
    </sheetView>
  </sheetViews>
  <sheetFormatPr defaultRowHeight="15" x14ac:dyDescent="0.25"/>
  <cols>
    <col min="1" max="1" width="5.140625" customWidth="1"/>
    <col min="2" max="2" width="7.28515625" customWidth="1"/>
    <col min="3" max="3" width="6.5703125" customWidth="1"/>
    <col min="4" max="4" width="18.85546875" customWidth="1"/>
    <col min="5" max="5" width="10.140625" customWidth="1"/>
    <col min="6" max="6" width="7.7109375" customWidth="1"/>
    <col min="7" max="7" width="7.28515625" customWidth="1"/>
    <col min="8" max="8" width="10.5703125" customWidth="1"/>
    <col min="9" max="9" width="11.28515625" customWidth="1"/>
    <col min="10" max="10" width="13.7109375" customWidth="1"/>
    <col min="11" max="11" width="13.42578125" customWidth="1"/>
  </cols>
  <sheetData>
    <row r="1" spans="1:11" x14ac:dyDescent="0.25">
      <c r="A1" s="3"/>
      <c r="B1" s="4"/>
      <c r="C1" s="3"/>
      <c r="D1" s="74" t="s">
        <v>266</v>
      </c>
      <c r="E1" s="75"/>
      <c r="F1" s="75"/>
      <c r="G1" s="75"/>
      <c r="H1" s="75"/>
      <c r="I1" s="75"/>
    </row>
    <row r="2" spans="1:11" x14ac:dyDescent="0.25">
      <c r="A2" s="3"/>
      <c r="B2" s="3"/>
      <c r="C2" s="3"/>
      <c r="D2" s="3"/>
      <c r="E2" s="3"/>
      <c r="F2" s="3"/>
      <c r="G2" s="3"/>
      <c r="H2" s="5"/>
      <c r="I2" s="5"/>
      <c r="J2" s="5"/>
      <c r="K2" s="5"/>
    </row>
    <row r="3" spans="1:11" ht="51" x14ac:dyDescent="0.25">
      <c r="A3" s="79" t="s">
        <v>215</v>
      </c>
      <c r="B3" s="88" t="s">
        <v>208</v>
      </c>
      <c r="C3" s="90" t="s">
        <v>0</v>
      </c>
      <c r="D3" s="90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  <c r="J3" s="44" t="s">
        <v>245</v>
      </c>
      <c r="K3" s="44" t="s">
        <v>247</v>
      </c>
    </row>
    <row r="4" spans="1:11" x14ac:dyDescent="0.25">
      <c r="A4" s="80"/>
      <c r="B4" s="89"/>
      <c r="C4" s="91"/>
      <c r="D4" s="91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  <c r="J4" s="46" t="s">
        <v>244</v>
      </c>
      <c r="K4" s="46" t="s">
        <v>246</v>
      </c>
    </row>
    <row r="5" spans="1:11" x14ac:dyDescent="0.25">
      <c r="A5" s="80"/>
      <c r="B5" s="89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50">
        <v>27.83</v>
      </c>
      <c r="I5" s="50">
        <f>H5/E5*1000</f>
        <v>12.46813524544261</v>
      </c>
      <c r="J5" s="50">
        <v>12.02</v>
      </c>
      <c r="K5" s="50">
        <f>ROUND(I5*J5*50/100,2)</f>
        <v>74.930000000000007</v>
      </c>
    </row>
    <row r="6" spans="1:11" x14ac:dyDescent="0.25">
      <c r="A6" s="80"/>
      <c r="B6" s="89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50">
        <v>14.39</v>
      </c>
      <c r="I6" s="50">
        <f t="shared" ref="I6:I36" si="0">H6/E6*1000</f>
        <v>13.939881234924295</v>
      </c>
      <c r="J6" s="50">
        <v>12.02</v>
      </c>
      <c r="K6" s="50">
        <f t="shared" ref="K6:K36" si="1">ROUND(I6*J6*50/100,2)</f>
        <v>83.78</v>
      </c>
    </row>
    <row r="7" spans="1:11" x14ac:dyDescent="0.25">
      <c r="A7" s="80"/>
      <c r="B7" s="89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50">
        <v>14.27</v>
      </c>
      <c r="I7" s="50">
        <f t="shared" si="0"/>
        <v>15.22458124399872</v>
      </c>
      <c r="J7" s="50">
        <v>12.02</v>
      </c>
      <c r="K7" s="50">
        <f t="shared" si="1"/>
        <v>91.5</v>
      </c>
    </row>
    <row r="8" spans="1:11" x14ac:dyDescent="0.25">
      <c r="A8" s="80"/>
      <c r="B8" s="89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50">
        <v>27.51</v>
      </c>
      <c r="I8" s="50">
        <f t="shared" si="0"/>
        <v>12.417790256255165</v>
      </c>
      <c r="J8" s="50">
        <v>12.02</v>
      </c>
      <c r="K8" s="50">
        <f t="shared" si="1"/>
        <v>74.63</v>
      </c>
    </row>
    <row r="9" spans="1:11" x14ac:dyDescent="0.25">
      <c r="A9" s="80"/>
      <c r="B9" s="89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50">
        <v>12.27</v>
      </c>
      <c r="I9" s="50">
        <f t="shared" si="0"/>
        <v>11.768429533291132</v>
      </c>
      <c r="J9" s="50">
        <v>12.02</v>
      </c>
      <c r="K9" s="50">
        <f t="shared" si="1"/>
        <v>70.73</v>
      </c>
    </row>
    <row r="10" spans="1:11" x14ac:dyDescent="0.25">
      <c r="A10" s="80"/>
      <c r="B10" s="89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50">
        <v>33.5</v>
      </c>
      <c r="I10" s="50">
        <f t="shared" si="0"/>
        <v>14.788785244765432</v>
      </c>
      <c r="J10" s="50">
        <v>12.02</v>
      </c>
      <c r="K10" s="50">
        <f t="shared" si="1"/>
        <v>88.88</v>
      </c>
    </row>
    <row r="11" spans="1:11" x14ac:dyDescent="0.25">
      <c r="A11" s="80"/>
      <c r="B11" s="89"/>
      <c r="C11" s="8" t="s">
        <v>129</v>
      </c>
      <c r="D11" s="8" t="s">
        <v>42</v>
      </c>
      <c r="E11" s="58">
        <v>1052.24</v>
      </c>
      <c r="F11" s="58">
        <v>20</v>
      </c>
      <c r="G11" s="58">
        <v>1984</v>
      </c>
      <c r="H11" s="50">
        <v>11.61</v>
      </c>
      <c r="I11" s="50">
        <f t="shared" si="0"/>
        <v>11.033604500874326</v>
      </c>
      <c r="J11" s="50">
        <v>12.02</v>
      </c>
      <c r="K11" s="50">
        <f t="shared" si="1"/>
        <v>66.31</v>
      </c>
    </row>
    <row r="12" spans="1:11" x14ac:dyDescent="0.25">
      <c r="A12" s="80"/>
      <c r="B12" s="89"/>
      <c r="C12" s="8" t="s">
        <v>130</v>
      </c>
      <c r="D12" s="8" t="s">
        <v>27</v>
      </c>
      <c r="E12" s="11">
        <v>2283.7800000000002</v>
      </c>
      <c r="F12" s="11">
        <v>45</v>
      </c>
      <c r="G12" s="9" t="s">
        <v>243</v>
      </c>
      <c r="H12" s="11">
        <v>24.72</v>
      </c>
      <c r="I12" s="50">
        <f t="shared" si="0"/>
        <v>10.824159945353754</v>
      </c>
      <c r="J12" s="50">
        <v>12.02</v>
      </c>
      <c r="K12" s="50">
        <f t="shared" si="1"/>
        <v>65.05</v>
      </c>
    </row>
    <row r="13" spans="1:11" x14ac:dyDescent="0.25">
      <c r="A13" s="80"/>
      <c r="B13" s="89"/>
      <c r="C13" s="8" t="s">
        <v>131</v>
      </c>
      <c r="D13" s="8" t="s">
        <v>11</v>
      </c>
      <c r="E13" s="11">
        <v>313.52999999999997</v>
      </c>
      <c r="F13" s="11">
        <v>6</v>
      </c>
      <c r="G13" s="11">
        <v>1956</v>
      </c>
      <c r="H13" s="11">
        <v>5.65</v>
      </c>
      <c r="I13" s="50">
        <f t="shared" si="0"/>
        <v>18.020604088922912</v>
      </c>
      <c r="J13" s="50">
        <v>12.02</v>
      </c>
      <c r="K13" s="50">
        <f t="shared" si="1"/>
        <v>108.3</v>
      </c>
    </row>
    <row r="14" spans="1:11" x14ac:dyDescent="0.25">
      <c r="A14" s="80"/>
      <c r="B14" s="89"/>
      <c r="C14" s="8" t="s">
        <v>118</v>
      </c>
      <c r="D14" s="10" t="s">
        <v>83</v>
      </c>
      <c r="E14" s="11">
        <v>2033.99</v>
      </c>
      <c r="F14" s="11">
        <v>44</v>
      </c>
      <c r="G14" s="11">
        <v>1970</v>
      </c>
      <c r="H14" s="11">
        <v>21.28</v>
      </c>
      <c r="I14" s="50">
        <f t="shared" si="0"/>
        <v>10.462194996042262</v>
      </c>
      <c r="J14" s="50">
        <v>12.02</v>
      </c>
      <c r="K14" s="50">
        <f t="shared" si="1"/>
        <v>62.88</v>
      </c>
    </row>
    <row r="15" spans="1:11" x14ac:dyDescent="0.25">
      <c r="A15" s="80"/>
      <c r="B15" s="89"/>
      <c r="C15" s="8" t="s">
        <v>132</v>
      </c>
      <c r="D15" s="8" t="s">
        <v>12</v>
      </c>
      <c r="E15" s="11">
        <v>1773.18</v>
      </c>
      <c r="F15" s="11">
        <v>38</v>
      </c>
      <c r="G15" s="11">
        <v>1972</v>
      </c>
      <c r="H15" s="11">
        <v>19.57</v>
      </c>
      <c r="I15" s="50">
        <f t="shared" si="0"/>
        <v>11.036668584125696</v>
      </c>
      <c r="J15" s="50">
        <v>12.02</v>
      </c>
      <c r="K15" s="50">
        <f t="shared" si="1"/>
        <v>66.33</v>
      </c>
    </row>
    <row r="16" spans="1:11" x14ac:dyDescent="0.25">
      <c r="A16" s="80"/>
      <c r="B16" s="89"/>
      <c r="C16" s="8" t="s">
        <v>133</v>
      </c>
      <c r="D16" s="8" t="s">
        <v>46</v>
      </c>
      <c r="E16" s="11">
        <v>826.05</v>
      </c>
      <c r="F16" s="11">
        <v>15</v>
      </c>
      <c r="G16" s="11">
        <v>1984</v>
      </c>
      <c r="H16" s="11">
        <v>8.73</v>
      </c>
      <c r="I16" s="50">
        <f t="shared" si="0"/>
        <v>10.568367532231708</v>
      </c>
      <c r="J16" s="50">
        <v>12.02</v>
      </c>
      <c r="K16" s="50">
        <f t="shared" si="1"/>
        <v>63.52</v>
      </c>
    </row>
    <row r="17" spans="1:11" x14ac:dyDescent="0.25">
      <c r="A17" s="80"/>
      <c r="B17" s="89"/>
      <c r="C17" s="8" t="s">
        <v>134</v>
      </c>
      <c r="D17" s="8" t="s">
        <v>13</v>
      </c>
      <c r="E17" s="11">
        <v>681.36</v>
      </c>
      <c r="F17" s="11">
        <v>10</v>
      </c>
      <c r="G17" s="11">
        <v>1984</v>
      </c>
      <c r="H17" s="11">
        <v>8.57</v>
      </c>
      <c r="I17" s="50">
        <f t="shared" si="0"/>
        <v>12.577785605260068</v>
      </c>
      <c r="J17" s="50">
        <v>12.02</v>
      </c>
      <c r="K17" s="50">
        <f t="shared" si="1"/>
        <v>75.59</v>
      </c>
    </row>
    <row r="18" spans="1:11" x14ac:dyDescent="0.25">
      <c r="A18" s="80"/>
      <c r="B18" s="89"/>
      <c r="C18" s="8" t="s">
        <v>135</v>
      </c>
      <c r="D18" s="10" t="s">
        <v>21</v>
      </c>
      <c r="E18" s="11">
        <v>981.25</v>
      </c>
      <c r="F18" s="11">
        <v>19</v>
      </c>
      <c r="G18" s="11">
        <v>1984</v>
      </c>
      <c r="H18" s="11">
        <v>11.39</v>
      </c>
      <c r="I18" s="50">
        <f t="shared" si="0"/>
        <v>11.607643312101912</v>
      </c>
      <c r="J18" s="50">
        <v>12.02</v>
      </c>
      <c r="K18" s="50">
        <f t="shared" si="1"/>
        <v>69.760000000000005</v>
      </c>
    </row>
    <row r="19" spans="1:11" x14ac:dyDescent="0.25">
      <c r="A19" s="80"/>
      <c r="B19" s="89"/>
      <c r="C19" s="8" t="s">
        <v>136</v>
      </c>
      <c r="D19" s="10" t="s">
        <v>22</v>
      </c>
      <c r="E19" s="11">
        <v>1075.26</v>
      </c>
      <c r="F19" s="11">
        <v>20</v>
      </c>
      <c r="G19" s="11">
        <v>1984</v>
      </c>
      <c r="H19" s="11">
        <v>13.87</v>
      </c>
      <c r="I19" s="50">
        <f t="shared" si="0"/>
        <v>12.899205773487342</v>
      </c>
      <c r="J19" s="50">
        <v>12.02</v>
      </c>
      <c r="K19" s="50">
        <f t="shared" si="1"/>
        <v>77.52</v>
      </c>
    </row>
    <row r="20" spans="1:11" x14ac:dyDescent="0.25">
      <c r="A20" s="80"/>
      <c r="B20" s="89"/>
      <c r="C20" s="8" t="s">
        <v>137</v>
      </c>
      <c r="D20" s="10" t="s">
        <v>23</v>
      </c>
      <c r="E20" s="11">
        <v>1056.31</v>
      </c>
      <c r="F20" s="11">
        <v>20</v>
      </c>
      <c r="G20" s="11">
        <v>1984</v>
      </c>
      <c r="H20" s="11">
        <v>15.3</v>
      </c>
      <c r="I20" s="50">
        <f t="shared" si="0"/>
        <v>14.484384318997266</v>
      </c>
      <c r="J20" s="50">
        <v>12.02</v>
      </c>
      <c r="K20" s="50">
        <f t="shared" si="1"/>
        <v>87.05</v>
      </c>
    </row>
    <row r="21" spans="1:11" x14ac:dyDescent="0.25">
      <c r="A21" s="80"/>
      <c r="B21" s="89"/>
      <c r="C21" s="8" t="s">
        <v>138</v>
      </c>
      <c r="D21" s="8" t="s">
        <v>14</v>
      </c>
      <c r="E21" s="11">
        <v>360.62</v>
      </c>
      <c r="F21" s="11">
        <v>8</v>
      </c>
      <c r="G21" s="11">
        <v>1966</v>
      </c>
      <c r="H21" s="11">
        <v>4.2699999999999996</v>
      </c>
      <c r="I21" s="50">
        <f t="shared" si="0"/>
        <v>11.840718762131882</v>
      </c>
      <c r="J21" s="50">
        <v>12.02</v>
      </c>
      <c r="K21" s="50">
        <f t="shared" si="1"/>
        <v>71.16</v>
      </c>
    </row>
    <row r="22" spans="1:11" x14ac:dyDescent="0.25">
      <c r="A22" s="80"/>
      <c r="B22" s="89"/>
      <c r="C22" s="8" t="s">
        <v>139</v>
      </c>
      <c r="D22" s="8" t="s">
        <v>72</v>
      </c>
      <c r="E22" s="57">
        <v>944.31</v>
      </c>
      <c r="F22" s="57">
        <v>21</v>
      </c>
      <c r="G22" s="57">
        <v>1991</v>
      </c>
      <c r="H22" s="11">
        <v>11.87</v>
      </c>
      <c r="I22" s="50">
        <f t="shared" si="0"/>
        <v>12.570024674100667</v>
      </c>
      <c r="J22" s="50">
        <v>12.02</v>
      </c>
      <c r="K22" s="50">
        <f t="shared" si="1"/>
        <v>75.55</v>
      </c>
    </row>
    <row r="23" spans="1:11" x14ac:dyDescent="0.25">
      <c r="A23" s="80"/>
      <c r="B23" s="89"/>
      <c r="C23" s="8" t="s">
        <v>140</v>
      </c>
      <c r="D23" s="8" t="s">
        <v>72</v>
      </c>
      <c r="E23" s="57">
        <v>910.74</v>
      </c>
      <c r="F23" s="57">
        <v>20</v>
      </c>
      <c r="G23" s="57">
        <v>1974</v>
      </c>
      <c r="H23" s="11">
        <v>12.28</v>
      </c>
      <c r="I23" s="50">
        <f t="shared" si="0"/>
        <v>13.483540856885607</v>
      </c>
      <c r="J23" s="50">
        <v>12.02</v>
      </c>
      <c r="K23" s="50">
        <f t="shared" si="1"/>
        <v>81.040000000000006</v>
      </c>
    </row>
    <row r="24" spans="1:11" x14ac:dyDescent="0.25">
      <c r="A24" s="80"/>
      <c r="B24" s="89"/>
      <c r="C24" s="8" t="s">
        <v>102</v>
      </c>
      <c r="D24" s="8" t="s">
        <v>72</v>
      </c>
      <c r="E24" s="57">
        <v>953.11</v>
      </c>
      <c r="F24" s="57">
        <v>20</v>
      </c>
      <c r="G24" s="57">
        <v>1974</v>
      </c>
      <c r="H24" s="11">
        <v>9.2799999999999994</v>
      </c>
      <c r="I24" s="50">
        <f t="shared" si="0"/>
        <v>9.736546673521417</v>
      </c>
      <c r="J24" s="50">
        <v>12.02</v>
      </c>
      <c r="K24" s="50">
        <f t="shared" si="1"/>
        <v>58.52</v>
      </c>
    </row>
    <row r="25" spans="1:11" x14ac:dyDescent="0.25">
      <c r="A25" s="80"/>
      <c r="B25" s="89"/>
      <c r="C25" s="8" t="s">
        <v>235</v>
      </c>
      <c r="D25" s="8" t="s">
        <v>74</v>
      </c>
      <c r="E25" s="58">
        <v>1715.5</v>
      </c>
      <c r="F25" s="58">
        <v>33</v>
      </c>
      <c r="G25" s="58">
        <v>1978</v>
      </c>
      <c r="H25" s="11">
        <v>23.73</v>
      </c>
      <c r="I25" s="50">
        <f t="shared" si="0"/>
        <v>13.832701836199359</v>
      </c>
      <c r="J25" s="50">
        <v>12.02</v>
      </c>
      <c r="K25" s="50">
        <f t="shared" si="1"/>
        <v>83.13</v>
      </c>
    </row>
    <row r="26" spans="1:11" x14ac:dyDescent="0.25">
      <c r="A26" s="80"/>
      <c r="B26" s="89"/>
      <c r="C26" s="8" t="s">
        <v>106</v>
      </c>
      <c r="D26" s="8" t="s">
        <v>24</v>
      </c>
      <c r="E26" s="57">
        <v>1516.81</v>
      </c>
      <c r="F26" s="57">
        <v>30</v>
      </c>
      <c r="G26" s="57">
        <v>1980</v>
      </c>
      <c r="H26" s="11">
        <v>17.14</v>
      </c>
      <c r="I26" s="50">
        <f t="shared" si="0"/>
        <v>11.300030986082636</v>
      </c>
      <c r="J26" s="50">
        <v>12.02</v>
      </c>
      <c r="K26" s="50">
        <f t="shared" si="1"/>
        <v>67.91</v>
      </c>
    </row>
    <row r="27" spans="1:11" x14ac:dyDescent="0.25">
      <c r="A27" s="80"/>
      <c r="B27" s="89"/>
      <c r="C27" s="8" t="s">
        <v>236</v>
      </c>
      <c r="D27" s="18" t="s">
        <v>24</v>
      </c>
      <c r="E27" s="57">
        <v>1597.34</v>
      </c>
      <c r="F27" s="57">
        <v>32</v>
      </c>
      <c r="G27" s="57">
        <v>1980</v>
      </c>
      <c r="H27" s="56">
        <v>17.899999999999999</v>
      </c>
      <c r="I27" s="50">
        <f t="shared" si="0"/>
        <v>11.206130191443274</v>
      </c>
      <c r="J27" s="50">
        <v>12.02</v>
      </c>
      <c r="K27" s="50">
        <f t="shared" si="1"/>
        <v>67.349999999999994</v>
      </c>
    </row>
    <row r="28" spans="1:11" x14ac:dyDescent="0.25">
      <c r="A28" s="80"/>
      <c r="B28" s="89"/>
      <c r="C28" s="8" t="s">
        <v>254</v>
      </c>
      <c r="D28" s="8" t="s">
        <v>25</v>
      </c>
      <c r="E28" s="57">
        <v>2296.7600000000002</v>
      </c>
      <c r="F28" s="57">
        <v>45</v>
      </c>
      <c r="G28" s="57">
        <v>1980</v>
      </c>
      <c r="H28" s="11">
        <v>29.56</v>
      </c>
      <c r="I28" s="50">
        <f t="shared" si="0"/>
        <v>12.870304254689213</v>
      </c>
      <c r="J28" s="50">
        <v>12.02</v>
      </c>
      <c r="K28" s="50">
        <f t="shared" si="1"/>
        <v>77.349999999999994</v>
      </c>
    </row>
    <row r="29" spans="1:11" x14ac:dyDescent="0.25">
      <c r="A29" s="80"/>
      <c r="B29" s="89"/>
      <c r="C29" s="8" t="s">
        <v>255</v>
      </c>
      <c r="D29" s="8" t="s">
        <v>26</v>
      </c>
      <c r="E29" s="57">
        <v>2570.59</v>
      </c>
      <c r="F29" s="57">
        <v>50</v>
      </c>
      <c r="G29" s="57">
        <v>1975</v>
      </c>
      <c r="H29" s="11">
        <v>34.119999999999997</v>
      </c>
      <c r="I29" s="50">
        <f t="shared" si="0"/>
        <v>13.273217432573844</v>
      </c>
      <c r="J29" s="50">
        <v>12.02</v>
      </c>
      <c r="K29" s="50">
        <f t="shared" si="1"/>
        <v>79.77</v>
      </c>
    </row>
    <row r="30" spans="1:11" x14ac:dyDescent="0.25">
      <c r="A30" s="80"/>
      <c r="B30" s="89"/>
      <c r="C30" s="8" t="s">
        <v>256</v>
      </c>
      <c r="D30" s="10" t="s">
        <v>55</v>
      </c>
      <c r="E30" s="57">
        <v>513.42999999999995</v>
      </c>
      <c r="F30" s="57">
        <v>9</v>
      </c>
      <c r="G30" s="57">
        <v>1990</v>
      </c>
      <c r="H30" s="11">
        <v>6.23</v>
      </c>
      <c r="I30" s="50">
        <f t="shared" si="0"/>
        <v>12.134078647527415</v>
      </c>
      <c r="J30" s="50">
        <v>12.02</v>
      </c>
      <c r="K30" s="50">
        <f t="shared" si="1"/>
        <v>72.930000000000007</v>
      </c>
    </row>
    <row r="31" spans="1:11" x14ac:dyDescent="0.25">
      <c r="A31" s="80"/>
      <c r="B31" s="89"/>
      <c r="C31" s="8" t="s">
        <v>257</v>
      </c>
      <c r="D31" s="10" t="s">
        <v>59</v>
      </c>
      <c r="E31" s="57">
        <v>1503.04</v>
      </c>
      <c r="F31" s="57">
        <v>24</v>
      </c>
      <c r="G31" s="57">
        <v>1985</v>
      </c>
      <c r="H31" s="11">
        <v>20.18</v>
      </c>
      <c r="I31" s="50">
        <f t="shared" si="0"/>
        <v>13.426123057270598</v>
      </c>
      <c r="J31" s="50">
        <v>12.02</v>
      </c>
      <c r="K31" s="50">
        <f t="shared" si="1"/>
        <v>80.69</v>
      </c>
    </row>
    <row r="32" spans="1:11" x14ac:dyDescent="0.25">
      <c r="A32" s="80"/>
      <c r="B32" s="89"/>
      <c r="C32" s="8" t="s">
        <v>258</v>
      </c>
      <c r="D32" s="10" t="s">
        <v>60</v>
      </c>
      <c r="E32" s="57">
        <v>647.79999999999995</v>
      </c>
      <c r="F32" s="57">
        <v>18</v>
      </c>
      <c r="G32" s="57">
        <v>1987</v>
      </c>
      <c r="H32" s="11">
        <v>10.34</v>
      </c>
      <c r="I32" s="50">
        <f t="shared" si="0"/>
        <v>15.961716579191108</v>
      </c>
      <c r="J32" s="50">
        <v>12.02</v>
      </c>
      <c r="K32" s="50">
        <f t="shared" si="1"/>
        <v>95.93</v>
      </c>
    </row>
    <row r="33" spans="1:11" x14ac:dyDescent="0.25">
      <c r="A33" s="80"/>
      <c r="B33" s="89"/>
      <c r="C33" s="8" t="s">
        <v>259</v>
      </c>
      <c r="D33" s="10" t="s">
        <v>67</v>
      </c>
      <c r="E33" s="57">
        <v>827.36</v>
      </c>
      <c r="F33" s="57">
        <v>17</v>
      </c>
      <c r="G33" s="57">
        <v>1972</v>
      </c>
      <c r="H33" s="11">
        <v>13.4</v>
      </c>
      <c r="I33" s="50">
        <f t="shared" si="0"/>
        <v>16.196093598917038</v>
      </c>
      <c r="J33" s="50">
        <v>12.02</v>
      </c>
      <c r="K33" s="50">
        <f t="shared" si="1"/>
        <v>97.34</v>
      </c>
    </row>
    <row r="34" spans="1:11" x14ac:dyDescent="0.25">
      <c r="A34" s="80"/>
      <c r="B34" s="89"/>
      <c r="C34" s="8" t="s">
        <v>260</v>
      </c>
      <c r="D34" s="10" t="s">
        <v>67</v>
      </c>
      <c r="E34" s="57">
        <v>899.46</v>
      </c>
      <c r="F34" s="57">
        <v>19</v>
      </c>
      <c r="G34" s="57">
        <v>1972</v>
      </c>
      <c r="H34" s="11">
        <v>10.53</v>
      </c>
      <c r="I34" s="50">
        <f t="shared" si="0"/>
        <v>11.707024214528715</v>
      </c>
      <c r="J34" s="50">
        <v>12.02</v>
      </c>
      <c r="K34" s="50">
        <f t="shared" si="1"/>
        <v>70.36</v>
      </c>
    </row>
    <row r="35" spans="1:11" x14ac:dyDescent="0.25">
      <c r="A35" s="80"/>
      <c r="B35" s="89"/>
      <c r="C35" s="8" t="s">
        <v>264</v>
      </c>
      <c r="D35" s="10" t="s">
        <v>67</v>
      </c>
      <c r="E35" s="57">
        <v>948.51</v>
      </c>
      <c r="F35" s="57">
        <v>20</v>
      </c>
      <c r="G35" s="57">
        <v>1972</v>
      </c>
      <c r="H35" s="11">
        <v>11.09</v>
      </c>
      <c r="I35" s="50">
        <f t="shared" si="0"/>
        <v>11.692022224330792</v>
      </c>
      <c r="J35" s="50">
        <v>12.02</v>
      </c>
      <c r="K35" s="50">
        <f t="shared" si="1"/>
        <v>70.27</v>
      </c>
    </row>
    <row r="36" spans="1:11" x14ac:dyDescent="0.25">
      <c r="A36" s="80"/>
      <c r="B36" s="89"/>
      <c r="C36" s="8" t="s">
        <v>265</v>
      </c>
      <c r="D36" s="10" t="s">
        <v>69</v>
      </c>
      <c r="E36" s="57">
        <v>271.63</v>
      </c>
      <c r="F36" s="57">
        <v>9</v>
      </c>
      <c r="G36" s="57">
        <v>1953</v>
      </c>
      <c r="H36" s="11">
        <v>5.38</v>
      </c>
      <c r="I36" s="50">
        <f t="shared" si="0"/>
        <v>19.806354231859515</v>
      </c>
      <c r="J36" s="50">
        <v>12.02</v>
      </c>
      <c r="K36" s="50">
        <f t="shared" si="1"/>
        <v>119.04</v>
      </c>
    </row>
    <row r="37" spans="1:11" x14ac:dyDescent="0.25">
      <c r="A37" s="80"/>
      <c r="B37" s="89"/>
      <c r="C37" s="98"/>
      <c r="D37" s="99"/>
      <c r="E37" s="99"/>
      <c r="F37" s="99"/>
      <c r="G37" s="99"/>
      <c r="H37" s="99"/>
      <c r="I37" s="35" t="s">
        <v>10</v>
      </c>
      <c r="J37" s="35" t="s">
        <v>10</v>
      </c>
      <c r="K37" s="35" t="s">
        <v>10</v>
      </c>
    </row>
    <row r="38" spans="1:11" x14ac:dyDescent="0.25">
      <c r="A38" s="80"/>
      <c r="B38" s="89"/>
      <c r="C38" s="100"/>
      <c r="D38" s="101"/>
      <c r="E38" s="101"/>
      <c r="F38" s="101"/>
      <c r="G38" s="101"/>
      <c r="H38" s="101"/>
      <c r="I38" s="36">
        <f>AVERAGE(I5:I30)</f>
        <v>12.552673681970379</v>
      </c>
      <c r="J38" s="36">
        <f>AVERAGE(J5:J30)</f>
        <v>12.02</v>
      </c>
      <c r="K38" s="36">
        <f>AVERAGE(K5:K30)</f>
        <v>75.441153846153838</v>
      </c>
    </row>
    <row r="39" spans="1:11" x14ac:dyDescent="0.25">
      <c r="A39" s="80"/>
      <c r="B39" s="89"/>
      <c r="C39" s="102"/>
      <c r="D39" s="103"/>
      <c r="E39" s="103"/>
      <c r="F39" s="103"/>
      <c r="G39" s="103"/>
      <c r="H39" s="103"/>
      <c r="I39" s="37"/>
      <c r="J39" s="37"/>
      <c r="K39" s="37"/>
    </row>
    <row r="40" spans="1:11" x14ac:dyDescent="0.25">
      <c r="A40" s="80"/>
      <c r="B40" s="61" t="s">
        <v>209</v>
      </c>
      <c r="C40" s="47">
        <v>33</v>
      </c>
      <c r="D40" s="21" t="s">
        <v>28</v>
      </c>
      <c r="E40" s="20">
        <v>1575.91</v>
      </c>
      <c r="F40" s="20">
        <v>30</v>
      </c>
      <c r="G40" s="20">
        <v>1989</v>
      </c>
      <c r="H40" s="52">
        <v>28.76</v>
      </c>
      <c r="I40" s="51">
        <f>H40/E40*1000</f>
        <v>18.249773146943671</v>
      </c>
      <c r="J40" s="51">
        <v>12.02</v>
      </c>
      <c r="K40" s="48">
        <f>ROUND(I40*J40*50/100,2)</f>
        <v>109.68</v>
      </c>
    </row>
    <row r="41" spans="1:11" x14ac:dyDescent="0.25">
      <c r="A41" s="80"/>
      <c r="B41" s="61"/>
      <c r="C41" s="47">
        <f>SUM(C40+1)</f>
        <v>34</v>
      </c>
      <c r="D41" s="1" t="s">
        <v>29</v>
      </c>
      <c r="E41" s="2">
        <v>1032.3699999999999</v>
      </c>
      <c r="F41" s="2">
        <v>20</v>
      </c>
      <c r="G41" s="2">
        <v>1987</v>
      </c>
      <c r="H41" s="51">
        <v>16.27</v>
      </c>
      <c r="I41" s="51">
        <f t="shared" ref="I41:I87" si="2">H41/E41*1000</f>
        <v>15.759853540881663</v>
      </c>
      <c r="J41" s="51">
        <v>12.02</v>
      </c>
      <c r="K41" s="48">
        <f t="shared" ref="K41:K87" si="3">ROUND(I41*J41*50/100,2)</f>
        <v>94.72</v>
      </c>
    </row>
    <row r="42" spans="1:11" x14ac:dyDescent="0.25">
      <c r="A42" s="80"/>
      <c r="B42" s="61"/>
      <c r="C42" s="47">
        <f t="shared" ref="C42:C87" si="4">SUM(C41+1)</f>
        <v>35</v>
      </c>
      <c r="D42" s="1" t="s">
        <v>223</v>
      </c>
      <c r="E42" s="2">
        <v>1593.23</v>
      </c>
      <c r="F42" s="2">
        <v>30</v>
      </c>
      <c r="G42" s="2">
        <v>1989</v>
      </c>
      <c r="H42" s="51">
        <v>26.942</v>
      </c>
      <c r="I42" s="51">
        <f t="shared" si="2"/>
        <v>16.910301714127904</v>
      </c>
      <c r="J42" s="51">
        <v>12.02</v>
      </c>
      <c r="K42" s="48">
        <f t="shared" si="3"/>
        <v>101.63</v>
      </c>
    </row>
    <row r="43" spans="1:11" x14ac:dyDescent="0.25">
      <c r="A43" s="80"/>
      <c r="B43" s="61"/>
      <c r="C43" s="47">
        <f t="shared" si="4"/>
        <v>36</v>
      </c>
      <c r="D43" s="1" t="s">
        <v>30</v>
      </c>
      <c r="E43" s="2">
        <v>1210.54</v>
      </c>
      <c r="F43" s="2">
        <v>23</v>
      </c>
      <c r="G43" s="2">
        <v>1991</v>
      </c>
      <c r="H43" s="51">
        <v>20.260000000000002</v>
      </c>
      <c r="I43" s="51">
        <f t="shared" si="2"/>
        <v>16.736332545806004</v>
      </c>
      <c r="J43" s="51">
        <v>12.02</v>
      </c>
      <c r="K43" s="48">
        <f t="shared" si="3"/>
        <v>100.59</v>
      </c>
    </row>
    <row r="44" spans="1:11" x14ac:dyDescent="0.25">
      <c r="A44" s="80"/>
      <c r="B44" s="61"/>
      <c r="C44" s="47">
        <f t="shared" si="4"/>
        <v>37</v>
      </c>
      <c r="D44" s="1" t="s">
        <v>31</v>
      </c>
      <c r="E44" s="2">
        <v>1053.6300000000001</v>
      </c>
      <c r="F44" s="2">
        <v>20</v>
      </c>
      <c r="G44" s="2">
        <v>1985</v>
      </c>
      <c r="H44" s="51">
        <v>19.97</v>
      </c>
      <c r="I44" s="51">
        <f t="shared" si="2"/>
        <v>18.953522583829237</v>
      </c>
      <c r="J44" s="51">
        <v>12.02</v>
      </c>
      <c r="K44" s="48">
        <f t="shared" si="3"/>
        <v>113.91</v>
      </c>
    </row>
    <row r="45" spans="1:11" x14ac:dyDescent="0.25">
      <c r="A45" s="80"/>
      <c r="B45" s="61"/>
      <c r="C45" s="47">
        <f t="shared" si="4"/>
        <v>38</v>
      </c>
      <c r="D45" s="1" t="s">
        <v>85</v>
      </c>
      <c r="E45" s="2">
        <v>2478.85</v>
      </c>
      <c r="F45" s="2">
        <v>49</v>
      </c>
      <c r="G45" s="2">
        <v>1974</v>
      </c>
      <c r="H45" s="51">
        <v>30.71</v>
      </c>
      <c r="I45" s="51">
        <f t="shared" si="2"/>
        <v>12.388809326905623</v>
      </c>
      <c r="J45" s="51">
        <v>12.02</v>
      </c>
      <c r="K45" s="48">
        <f t="shared" si="3"/>
        <v>74.459999999999994</v>
      </c>
    </row>
    <row r="46" spans="1:11" x14ac:dyDescent="0.25">
      <c r="A46" s="80"/>
      <c r="B46" s="61"/>
      <c r="C46" s="47">
        <f t="shared" si="4"/>
        <v>39</v>
      </c>
      <c r="D46" s="1" t="s">
        <v>32</v>
      </c>
      <c r="E46" s="2">
        <v>105.74</v>
      </c>
      <c r="F46" s="2">
        <v>4</v>
      </c>
      <c r="G46" s="2">
        <v>1970</v>
      </c>
      <c r="H46" s="51">
        <v>2.65</v>
      </c>
      <c r="I46" s="51">
        <f t="shared" si="2"/>
        <v>25.061471533951202</v>
      </c>
      <c r="J46" s="51">
        <v>12.02</v>
      </c>
      <c r="K46" s="48">
        <f t="shared" si="3"/>
        <v>150.62</v>
      </c>
    </row>
    <row r="47" spans="1:11" x14ac:dyDescent="0.25">
      <c r="A47" s="80"/>
      <c r="B47" s="61"/>
      <c r="C47" s="47">
        <f t="shared" si="4"/>
        <v>40</v>
      </c>
      <c r="D47" s="1" t="s">
        <v>33</v>
      </c>
      <c r="E47" s="2">
        <v>1138.44</v>
      </c>
      <c r="F47" s="2">
        <v>23</v>
      </c>
      <c r="G47" s="2">
        <v>1991</v>
      </c>
      <c r="H47" s="51">
        <v>15.21</v>
      </c>
      <c r="I47" s="51">
        <f t="shared" si="2"/>
        <v>13.360387899230526</v>
      </c>
      <c r="J47" s="51">
        <v>12.02</v>
      </c>
      <c r="K47" s="48">
        <f t="shared" si="3"/>
        <v>80.3</v>
      </c>
    </row>
    <row r="48" spans="1:11" x14ac:dyDescent="0.25">
      <c r="A48" s="80"/>
      <c r="B48" s="61"/>
      <c r="C48" s="47">
        <f t="shared" si="4"/>
        <v>41</v>
      </c>
      <c r="D48" s="1" t="s">
        <v>34</v>
      </c>
      <c r="E48" s="2">
        <v>1032.8900000000001</v>
      </c>
      <c r="F48" s="2">
        <v>20</v>
      </c>
      <c r="G48" s="2">
        <v>1975</v>
      </c>
      <c r="H48" s="51">
        <v>17.54</v>
      </c>
      <c r="I48" s="51">
        <f t="shared" si="2"/>
        <v>16.981479150732412</v>
      </c>
      <c r="J48" s="51">
        <v>12.02</v>
      </c>
      <c r="K48" s="48">
        <f t="shared" si="3"/>
        <v>102.06</v>
      </c>
    </row>
    <row r="49" spans="1:11" x14ac:dyDescent="0.25">
      <c r="A49" s="80"/>
      <c r="B49" s="61"/>
      <c r="C49" s="47">
        <f t="shared" si="4"/>
        <v>42</v>
      </c>
      <c r="D49" s="1" t="s">
        <v>35</v>
      </c>
      <c r="E49" s="2">
        <v>1601.08</v>
      </c>
      <c r="F49" s="2">
        <v>31</v>
      </c>
      <c r="G49" s="2">
        <v>1989</v>
      </c>
      <c r="H49" s="51">
        <v>28.38</v>
      </c>
      <c r="I49" s="51">
        <f t="shared" si="2"/>
        <v>17.725535263697004</v>
      </c>
      <c r="J49" s="51">
        <v>12.02</v>
      </c>
      <c r="K49" s="48">
        <f t="shared" si="3"/>
        <v>106.53</v>
      </c>
    </row>
    <row r="50" spans="1:11" x14ac:dyDescent="0.25">
      <c r="A50" s="80"/>
      <c r="B50" s="61"/>
      <c r="C50" s="47">
        <f t="shared" si="4"/>
        <v>43</v>
      </c>
      <c r="D50" s="1" t="s">
        <v>84</v>
      </c>
      <c r="E50" s="2">
        <v>956.36</v>
      </c>
      <c r="F50" s="2">
        <v>23</v>
      </c>
      <c r="G50" s="2">
        <v>1964</v>
      </c>
      <c r="H50" s="51">
        <v>22.48</v>
      </c>
      <c r="I50" s="51">
        <f t="shared" si="2"/>
        <v>23.505792797691246</v>
      </c>
      <c r="J50" s="51">
        <v>12.02</v>
      </c>
      <c r="K50" s="48">
        <f t="shared" si="3"/>
        <v>141.27000000000001</v>
      </c>
    </row>
    <row r="51" spans="1:11" x14ac:dyDescent="0.25">
      <c r="A51" s="80"/>
      <c r="B51" s="61"/>
      <c r="C51" s="47">
        <f t="shared" si="4"/>
        <v>44</v>
      </c>
      <c r="D51" s="1" t="s">
        <v>36</v>
      </c>
      <c r="E51" s="2">
        <v>1599.16</v>
      </c>
      <c r="F51" s="2">
        <v>30</v>
      </c>
      <c r="G51" s="2">
        <v>1989</v>
      </c>
      <c r="H51" s="51">
        <v>24.99</v>
      </c>
      <c r="I51" s="51">
        <f t="shared" si="2"/>
        <v>15.626954150929237</v>
      </c>
      <c r="J51" s="51">
        <v>12.02</v>
      </c>
      <c r="K51" s="48">
        <f t="shared" si="3"/>
        <v>93.92</v>
      </c>
    </row>
    <row r="52" spans="1:11" x14ac:dyDescent="0.25">
      <c r="A52" s="80"/>
      <c r="B52" s="61"/>
      <c r="C52" s="47">
        <f t="shared" si="4"/>
        <v>45</v>
      </c>
      <c r="D52" s="1" t="s">
        <v>37</v>
      </c>
      <c r="E52" s="2">
        <v>1605.29</v>
      </c>
      <c r="F52" s="2">
        <v>30</v>
      </c>
      <c r="G52" s="2">
        <v>1989</v>
      </c>
      <c r="H52" s="51">
        <v>20.54</v>
      </c>
      <c r="I52" s="51">
        <f t="shared" si="2"/>
        <v>12.795195883609814</v>
      </c>
      <c r="J52" s="51">
        <v>12.02</v>
      </c>
      <c r="K52" s="48">
        <f t="shared" si="3"/>
        <v>76.900000000000006</v>
      </c>
    </row>
    <row r="53" spans="1:11" x14ac:dyDescent="0.25">
      <c r="A53" s="80"/>
      <c r="B53" s="61"/>
      <c r="C53" s="47">
        <f t="shared" si="4"/>
        <v>46</v>
      </c>
      <c r="D53" s="1" t="s">
        <v>38</v>
      </c>
      <c r="E53" s="2">
        <v>1596.54</v>
      </c>
      <c r="F53" s="2">
        <v>30</v>
      </c>
      <c r="G53" s="2">
        <v>1993</v>
      </c>
      <c r="H53" s="51">
        <v>26.54</v>
      </c>
      <c r="I53" s="51">
        <f t="shared" si="2"/>
        <v>16.623448206747092</v>
      </c>
      <c r="J53" s="51">
        <v>12.02</v>
      </c>
      <c r="K53" s="48">
        <f t="shared" si="3"/>
        <v>99.91</v>
      </c>
    </row>
    <row r="54" spans="1:11" x14ac:dyDescent="0.25">
      <c r="A54" s="80"/>
      <c r="B54" s="61"/>
      <c r="C54" s="47">
        <f t="shared" si="4"/>
        <v>47</v>
      </c>
      <c r="D54" s="1" t="s">
        <v>44</v>
      </c>
      <c r="E54" s="2">
        <v>1614.93</v>
      </c>
      <c r="F54" s="2">
        <v>30</v>
      </c>
      <c r="G54" s="2">
        <v>1993</v>
      </c>
      <c r="H54" s="51">
        <v>27.15</v>
      </c>
      <c r="I54" s="51">
        <f t="shared" si="2"/>
        <v>16.811874198881682</v>
      </c>
      <c r="J54" s="51">
        <v>12.02</v>
      </c>
      <c r="K54" s="48">
        <f t="shared" si="3"/>
        <v>101.04</v>
      </c>
    </row>
    <row r="55" spans="1:11" x14ac:dyDescent="0.25">
      <c r="A55" s="80"/>
      <c r="B55" s="61"/>
      <c r="C55" s="47">
        <f t="shared" si="4"/>
        <v>48</v>
      </c>
      <c r="D55" s="1" t="s">
        <v>222</v>
      </c>
      <c r="E55" s="2">
        <v>1614.98</v>
      </c>
      <c r="F55" s="2">
        <v>25</v>
      </c>
      <c r="G55" s="2"/>
      <c r="H55" s="51">
        <v>30.577999999999999</v>
      </c>
      <c r="I55" s="51">
        <f t="shared" si="2"/>
        <v>18.933980606570977</v>
      </c>
      <c r="J55" s="51">
        <v>12.02</v>
      </c>
      <c r="K55" s="48">
        <f t="shared" si="3"/>
        <v>113.79</v>
      </c>
    </row>
    <row r="56" spans="1:11" x14ac:dyDescent="0.25">
      <c r="A56" s="80"/>
      <c r="B56" s="61"/>
      <c r="C56" s="47">
        <f t="shared" si="4"/>
        <v>49</v>
      </c>
      <c r="D56" s="1" t="s">
        <v>39</v>
      </c>
      <c r="E56" s="2">
        <v>1521.2</v>
      </c>
      <c r="F56" s="2">
        <v>29</v>
      </c>
      <c r="G56" s="2">
        <v>1982</v>
      </c>
      <c r="H56" s="51">
        <v>30.18</v>
      </c>
      <c r="I56" s="51">
        <f t="shared" si="2"/>
        <v>19.839600315540363</v>
      </c>
      <c r="J56" s="51">
        <v>12.02</v>
      </c>
      <c r="K56" s="48">
        <f t="shared" si="3"/>
        <v>119.24</v>
      </c>
    </row>
    <row r="57" spans="1:11" x14ac:dyDescent="0.25">
      <c r="A57" s="80"/>
      <c r="B57" s="61"/>
      <c r="C57" s="47">
        <f t="shared" si="4"/>
        <v>50</v>
      </c>
      <c r="D57" s="1" t="s">
        <v>39</v>
      </c>
      <c r="E57" s="2">
        <v>1604.48</v>
      </c>
      <c r="F57" s="2">
        <v>30</v>
      </c>
      <c r="G57" s="2">
        <v>1982</v>
      </c>
      <c r="H57" s="51">
        <v>27.22</v>
      </c>
      <c r="I57" s="51">
        <f t="shared" si="2"/>
        <v>16.964998005584363</v>
      </c>
      <c r="J57" s="51">
        <v>12.02</v>
      </c>
      <c r="K57" s="48">
        <f t="shared" si="3"/>
        <v>101.96</v>
      </c>
    </row>
    <row r="58" spans="1:11" x14ac:dyDescent="0.25">
      <c r="A58" s="80"/>
      <c r="B58" s="61"/>
      <c r="C58" s="47">
        <f t="shared" si="4"/>
        <v>51</v>
      </c>
      <c r="D58" s="1" t="s">
        <v>40</v>
      </c>
      <c r="E58" s="2">
        <v>1084.2</v>
      </c>
      <c r="F58" s="2">
        <v>20</v>
      </c>
      <c r="G58" s="2">
        <v>1991</v>
      </c>
      <c r="H58" s="51">
        <v>24.08</v>
      </c>
      <c r="I58" s="51">
        <f t="shared" si="2"/>
        <v>22.209924368197747</v>
      </c>
      <c r="J58" s="51">
        <v>12.02</v>
      </c>
      <c r="K58" s="48">
        <f t="shared" si="3"/>
        <v>133.47999999999999</v>
      </c>
    </row>
    <row r="59" spans="1:11" x14ac:dyDescent="0.25">
      <c r="A59" s="80"/>
      <c r="B59" s="61"/>
      <c r="C59" s="47">
        <f t="shared" si="4"/>
        <v>52</v>
      </c>
      <c r="D59" s="1" t="s">
        <v>41</v>
      </c>
      <c r="E59" s="2">
        <v>1566.24</v>
      </c>
      <c r="F59" s="2">
        <v>30</v>
      </c>
      <c r="G59" s="2">
        <v>1992</v>
      </c>
      <c r="H59" s="51">
        <v>27.63</v>
      </c>
      <c r="I59" s="51">
        <f t="shared" si="2"/>
        <v>17.640974563285319</v>
      </c>
      <c r="J59" s="51">
        <v>12.02</v>
      </c>
      <c r="K59" s="48">
        <f t="shared" si="3"/>
        <v>106.02</v>
      </c>
    </row>
    <row r="60" spans="1:11" x14ac:dyDescent="0.25">
      <c r="A60" s="80"/>
      <c r="B60" s="61"/>
      <c r="C60" s="47">
        <f t="shared" si="4"/>
        <v>53</v>
      </c>
      <c r="D60" s="1" t="s">
        <v>43</v>
      </c>
      <c r="E60" s="2">
        <v>1796.48</v>
      </c>
      <c r="F60" s="2">
        <v>32</v>
      </c>
      <c r="G60" s="2">
        <v>1980</v>
      </c>
      <c r="H60" s="51">
        <v>24.48</v>
      </c>
      <c r="I60" s="51">
        <f t="shared" si="2"/>
        <v>13.626647666547916</v>
      </c>
      <c r="J60" s="51">
        <v>12.02</v>
      </c>
      <c r="K60" s="48">
        <f t="shared" si="3"/>
        <v>81.900000000000006</v>
      </c>
    </row>
    <row r="61" spans="1:11" x14ac:dyDescent="0.25">
      <c r="A61" s="80"/>
      <c r="B61" s="61"/>
      <c r="C61" s="47">
        <f t="shared" si="4"/>
        <v>54</v>
      </c>
      <c r="D61" s="1" t="s">
        <v>225</v>
      </c>
      <c r="E61" s="2">
        <v>2258.5500000000002</v>
      </c>
      <c r="F61" s="2">
        <v>40</v>
      </c>
      <c r="G61" s="2"/>
      <c r="H61" s="51">
        <v>41.002000000000002</v>
      </c>
      <c r="I61" s="51">
        <f t="shared" si="2"/>
        <v>18.154125434460163</v>
      </c>
      <c r="J61" s="51">
        <v>12.02</v>
      </c>
      <c r="K61" s="48">
        <f t="shared" si="3"/>
        <v>109.11</v>
      </c>
    </row>
    <row r="62" spans="1:11" x14ac:dyDescent="0.25">
      <c r="A62" s="80"/>
      <c r="B62" s="61"/>
      <c r="C62" s="47">
        <f t="shared" si="4"/>
        <v>55</v>
      </c>
      <c r="D62" s="1" t="s">
        <v>45</v>
      </c>
      <c r="E62" s="2">
        <v>828.98</v>
      </c>
      <c r="F62" s="2">
        <v>15</v>
      </c>
      <c r="G62" s="2">
        <v>1984</v>
      </c>
      <c r="H62" s="51">
        <v>10.29</v>
      </c>
      <c r="I62" s="51">
        <f t="shared" si="2"/>
        <v>12.412844700716541</v>
      </c>
      <c r="J62" s="51">
        <v>12.02</v>
      </c>
      <c r="K62" s="48">
        <f t="shared" si="3"/>
        <v>74.599999999999994</v>
      </c>
    </row>
    <row r="63" spans="1:11" x14ac:dyDescent="0.25">
      <c r="A63" s="80"/>
      <c r="B63" s="61"/>
      <c r="C63" s="47">
        <f t="shared" si="4"/>
        <v>56</v>
      </c>
      <c r="D63" s="1" t="s">
        <v>47</v>
      </c>
      <c r="E63" s="2">
        <v>410.45</v>
      </c>
      <c r="F63" s="2">
        <v>9</v>
      </c>
      <c r="G63" s="2">
        <v>1964</v>
      </c>
      <c r="H63" s="51">
        <v>10.61</v>
      </c>
      <c r="I63" s="51">
        <f t="shared" si="2"/>
        <v>25.849677183578997</v>
      </c>
      <c r="J63" s="51">
        <v>12.02</v>
      </c>
      <c r="K63" s="48">
        <f t="shared" si="3"/>
        <v>155.36000000000001</v>
      </c>
    </row>
    <row r="64" spans="1:11" x14ac:dyDescent="0.25">
      <c r="A64" s="80"/>
      <c r="B64" s="61"/>
      <c r="C64" s="47">
        <f t="shared" si="4"/>
        <v>57</v>
      </c>
      <c r="D64" s="1" t="s">
        <v>48</v>
      </c>
      <c r="E64" s="2">
        <v>344.76</v>
      </c>
      <c r="F64" s="2">
        <v>7</v>
      </c>
      <c r="G64" s="2">
        <v>1986</v>
      </c>
      <c r="H64" s="51">
        <v>8.56</v>
      </c>
      <c r="I64" s="51">
        <f t="shared" si="2"/>
        <v>24.828866457825736</v>
      </c>
      <c r="J64" s="51">
        <v>12.02</v>
      </c>
      <c r="K64" s="48">
        <f t="shared" si="3"/>
        <v>149.22</v>
      </c>
    </row>
    <row r="65" spans="1:11" x14ac:dyDescent="0.25">
      <c r="A65" s="80"/>
      <c r="B65" s="61"/>
      <c r="C65" s="47">
        <f t="shared" si="4"/>
        <v>58</v>
      </c>
      <c r="D65" s="1" t="s">
        <v>49</v>
      </c>
      <c r="E65" s="2">
        <v>428.7</v>
      </c>
      <c r="F65" s="2">
        <v>9</v>
      </c>
      <c r="G65" s="2">
        <v>1964</v>
      </c>
      <c r="H65" s="51">
        <v>10.78</v>
      </c>
      <c r="I65" s="51">
        <f t="shared" si="2"/>
        <v>25.145789596454396</v>
      </c>
      <c r="J65" s="51">
        <v>12.02</v>
      </c>
      <c r="K65" s="48">
        <f t="shared" si="3"/>
        <v>151.13</v>
      </c>
    </row>
    <row r="66" spans="1:11" x14ac:dyDescent="0.25">
      <c r="A66" s="80"/>
      <c r="B66" s="61"/>
      <c r="C66" s="47">
        <f t="shared" si="4"/>
        <v>59</v>
      </c>
      <c r="D66" s="1" t="s">
        <v>50</v>
      </c>
      <c r="E66" s="2">
        <v>408.78</v>
      </c>
      <c r="F66" s="2">
        <v>8</v>
      </c>
      <c r="G66" s="2">
        <v>1964</v>
      </c>
      <c r="H66" s="51">
        <v>10.51</v>
      </c>
      <c r="I66" s="51">
        <f t="shared" si="2"/>
        <v>25.710651206027691</v>
      </c>
      <c r="J66" s="51">
        <v>12.02</v>
      </c>
      <c r="K66" s="48">
        <f t="shared" si="3"/>
        <v>154.52000000000001</v>
      </c>
    </row>
    <row r="67" spans="1:11" x14ac:dyDescent="0.25">
      <c r="A67" s="80"/>
      <c r="B67" s="61"/>
      <c r="C67" s="47">
        <f t="shared" si="4"/>
        <v>60</v>
      </c>
      <c r="D67" s="1" t="s">
        <v>51</v>
      </c>
      <c r="E67" s="2">
        <v>408.57</v>
      </c>
      <c r="F67" s="2">
        <v>8</v>
      </c>
      <c r="G67" s="2">
        <v>1986</v>
      </c>
      <c r="H67" s="51">
        <v>11.04</v>
      </c>
      <c r="I67" s="51">
        <f t="shared" si="2"/>
        <v>27.021073500256993</v>
      </c>
      <c r="J67" s="51">
        <v>12.02</v>
      </c>
      <c r="K67" s="48">
        <f t="shared" si="3"/>
        <v>162.4</v>
      </c>
    </row>
    <row r="68" spans="1:11" x14ac:dyDescent="0.25">
      <c r="A68" s="80"/>
      <c r="B68" s="61"/>
      <c r="C68" s="47">
        <f t="shared" si="4"/>
        <v>61</v>
      </c>
      <c r="D68" s="1" t="s">
        <v>52</v>
      </c>
      <c r="E68" s="2">
        <v>180.67</v>
      </c>
      <c r="F68" s="2">
        <v>3</v>
      </c>
      <c r="G68" s="2">
        <v>1991</v>
      </c>
      <c r="H68" s="51">
        <v>5.7</v>
      </c>
      <c r="I68" s="51">
        <f t="shared" si="2"/>
        <v>31.549233408977695</v>
      </c>
      <c r="J68" s="51">
        <v>12.02</v>
      </c>
      <c r="K68" s="48">
        <f t="shared" si="3"/>
        <v>189.61</v>
      </c>
    </row>
    <row r="69" spans="1:11" x14ac:dyDescent="0.25">
      <c r="A69" s="80"/>
      <c r="B69" s="61"/>
      <c r="C69" s="47">
        <f t="shared" si="4"/>
        <v>62</v>
      </c>
      <c r="D69" s="1" t="s">
        <v>53</v>
      </c>
      <c r="E69" s="2">
        <v>314.48</v>
      </c>
      <c r="F69" s="2">
        <v>3</v>
      </c>
      <c r="G69" s="2">
        <v>1956</v>
      </c>
      <c r="H69" s="51">
        <v>9.1199999999999992</v>
      </c>
      <c r="I69" s="51">
        <f t="shared" si="2"/>
        <v>29.000254388196385</v>
      </c>
      <c r="J69" s="51">
        <v>12.02</v>
      </c>
      <c r="K69" s="48">
        <f t="shared" si="3"/>
        <v>174.29</v>
      </c>
    </row>
    <row r="70" spans="1:11" x14ac:dyDescent="0.25">
      <c r="A70" s="80"/>
      <c r="B70" s="61"/>
      <c r="C70" s="47">
        <f t="shared" si="4"/>
        <v>63</v>
      </c>
      <c r="D70" s="1" t="s">
        <v>54</v>
      </c>
      <c r="E70" s="2">
        <v>1605.58</v>
      </c>
      <c r="F70" s="2">
        <v>30</v>
      </c>
      <c r="G70" s="2">
        <v>1991</v>
      </c>
      <c r="H70" s="51">
        <v>23.84</v>
      </c>
      <c r="I70" s="51">
        <f t="shared" si="2"/>
        <v>14.848216843757397</v>
      </c>
      <c r="J70" s="51">
        <v>12.02</v>
      </c>
      <c r="K70" s="48">
        <f t="shared" si="3"/>
        <v>89.24</v>
      </c>
    </row>
    <row r="71" spans="1:11" x14ac:dyDescent="0.25">
      <c r="A71" s="80"/>
      <c r="B71" s="61"/>
      <c r="C71" s="47">
        <f t="shared" si="4"/>
        <v>64</v>
      </c>
      <c r="D71" s="1" t="s">
        <v>56</v>
      </c>
      <c r="E71" s="2">
        <v>520.64</v>
      </c>
      <c r="F71" s="2">
        <v>9</v>
      </c>
      <c r="G71" s="2">
        <v>1991</v>
      </c>
      <c r="H71" s="51">
        <v>7.07</v>
      </c>
      <c r="I71" s="51">
        <f t="shared" si="2"/>
        <v>13.57944068838353</v>
      </c>
      <c r="J71" s="51">
        <v>12.02</v>
      </c>
      <c r="K71" s="48">
        <f t="shared" si="3"/>
        <v>81.61</v>
      </c>
    </row>
    <row r="72" spans="1:11" x14ac:dyDescent="0.25">
      <c r="A72" s="80"/>
      <c r="B72" s="61"/>
      <c r="C72" s="47">
        <f t="shared" si="4"/>
        <v>65</v>
      </c>
      <c r="D72" s="1" t="s">
        <v>57</v>
      </c>
      <c r="E72" s="2">
        <v>1829.87</v>
      </c>
      <c r="F72" s="2">
        <v>32</v>
      </c>
      <c r="G72" s="2">
        <v>1986</v>
      </c>
      <c r="H72" s="51">
        <v>41.84</v>
      </c>
      <c r="I72" s="51">
        <f t="shared" si="2"/>
        <v>22.865012268631109</v>
      </c>
      <c r="J72" s="51">
        <v>12.02</v>
      </c>
      <c r="K72" s="48">
        <f t="shared" si="3"/>
        <v>137.41999999999999</v>
      </c>
    </row>
    <row r="73" spans="1:11" x14ac:dyDescent="0.25">
      <c r="A73" s="80"/>
      <c r="B73" s="61"/>
      <c r="C73" s="47">
        <f t="shared" si="4"/>
        <v>66</v>
      </c>
      <c r="D73" s="1" t="s">
        <v>58</v>
      </c>
      <c r="E73" s="2">
        <v>2266.4699999999998</v>
      </c>
      <c r="F73" s="2">
        <v>40</v>
      </c>
      <c r="G73" s="2">
        <v>1986</v>
      </c>
      <c r="H73" s="51">
        <v>45.28</v>
      </c>
      <c r="I73" s="51">
        <f t="shared" si="2"/>
        <v>19.978203991228654</v>
      </c>
      <c r="J73" s="51">
        <v>12.02</v>
      </c>
      <c r="K73" s="48">
        <f t="shared" si="3"/>
        <v>120.07</v>
      </c>
    </row>
    <row r="74" spans="1:11" x14ac:dyDescent="0.25">
      <c r="A74" s="80"/>
      <c r="B74" s="61"/>
      <c r="C74" s="47">
        <f t="shared" si="4"/>
        <v>67</v>
      </c>
      <c r="D74" s="1" t="s">
        <v>61</v>
      </c>
      <c r="E74" s="2">
        <v>1619.41</v>
      </c>
      <c r="F74" s="2">
        <v>30</v>
      </c>
      <c r="G74" s="2">
        <v>1990</v>
      </c>
      <c r="H74" s="51">
        <v>23.31</v>
      </c>
      <c r="I74" s="51">
        <f t="shared" si="2"/>
        <v>14.394131195929379</v>
      </c>
      <c r="J74" s="51">
        <v>12.02</v>
      </c>
      <c r="K74" s="48">
        <f t="shared" si="3"/>
        <v>86.51</v>
      </c>
    </row>
    <row r="75" spans="1:11" x14ac:dyDescent="0.25">
      <c r="A75" s="80"/>
      <c r="B75" s="61"/>
      <c r="C75" s="47">
        <f t="shared" si="4"/>
        <v>68</v>
      </c>
      <c r="D75" s="1" t="s">
        <v>224</v>
      </c>
      <c r="E75" s="2">
        <v>1563.68</v>
      </c>
      <c r="F75" s="2">
        <v>30</v>
      </c>
      <c r="G75" s="2">
        <v>1988</v>
      </c>
      <c r="H75" s="51">
        <v>15.359</v>
      </c>
      <c r="I75" s="51">
        <f t="shared" si="2"/>
        <v>9.8223421671953339</v>
      </c>
      <c r="J75" s="51">
        <v>12.02</v>
      </c>
      <c r="K75" s="48">
        <f t="shared" si="3"/>
        <v>59.03</v>
      </c>
    </row>
    <row r="76" spans="1:11" x14ac:dyDescent="0.25">
      <c r="A76" s="80"/>
      <c r="B76" s="61"/>
      <c r="C76" s="47">
        <f t="shared" si="4"/>
        <v>69</v>
      </c>
      <c r="D76" s="1" t="s">
        <v>62</v>
      </c>
      <c r="E76" s="2">
        <v>1550.85</v>
      </c>
      <c r="F76" s="2">
        <v>30</v>
      </c>
      <c r="G76" s="2">
        <v>1990</v>
      </c>
      <c r="H76" s="51">
        <v>28.33</v>
      </c>
      <c r="I76" s="51">
        <f t="shared" si="2"/>
        <v>18.267401747428831</v>
      </c>
      <c r="J76" s="51">
        <v>12.02</v>
      </c>
      <c r="K76" s="48">
        <f t="shared" si="3"/>
        <v>109.79</v>
      </c>
    </row>
    <row r="77" spans="1:11" x14ac:dyDescent="0.25">
      <c r="A77" s="80"/>
      <c r="B77" s="61"/>
      <c r="C77" s="47">
        <f t="shared" si="4"/>
        <v>70</v>
      </c>
      <c r="D77" s="1" t="s">
        <v>63</v>
      </c>
      <c r="E77" s="2">
        <v>2284.6799999999998</v>
      </c>
      <c r="F77" s="2">
        <v>40</v>
      </c>
      <c r="G77" s="2">
        <v>1992</v>
      </c>
      <c r="H77" s="51">
        <v>27.03</v>
      </c>
      <c r="I77" s="51">
        <f t="shared" si="2"/>
        <v>11.830978517779295</v>
      </c>
      <c r="J77" s="51">
        <v>12.02</v>
      </c>
      <c r="K77" s="48">
        <f t="shared" si="3"/>
        <v>71.099999999999994</v>
      </c>
    </row>
    <row r="78" spans="1:11" x14ac:dyDescent="0.25">
      <c r="A78" s="80"/>
      <c r="B78" s="61"/>
      <c r="C78" s="47">
        <f t="shared" si="4"/>
        <v>71</v>
      </c>
      <c r="D78" s="1" t="s">
        <v>64</v>
      </c>
      <c r="E78" s="2">
        <v>202.37</v>
      </c>
      <c r="F78" s="2">
        <v>4</v>
      </c>
      <c r="G78" s="2">
        <v>1964</v>
      </c>
      <c r="H78" s="51">
        <v>3.83</v>
      </c>
      <c r="I78" s="51">
        <f t="shared" si="2"/>
        <v>18.925730098334736</v>
      </c>
      <c r="J78" s="51">
        <v>12.02</v>
      </c>
      <c r="K78" s="48">
        <f t="shared" si="3"/>
        <v>113.74</v>
      </c>
    </row>
    <row r="79" spans="1:11" x14ac:dyDescent="0.25">
      <c r="A79" s="80"/>
      <c r="B79" s="61"/>
      <c r="C79" s="47">
        <f t="shared" si="4"/>
        <v>72</v>
      </c>
      <c r="D79" s="1" t="s">
        <v>65</v>
      </c>
      <c r="E79" s="2">
        <v>1665.14</v>
      </c>
      <c r="F79" s="2">
        <v>49</v>
      </c>
      <c r="G79" s="2">
        <v>1990</v>
      </c>
      <c r="H79" s="51">
        <v>35.18</v>
      </c>
      <c r="I79" s="51">
        <f t="shared" si="2"/>
        <v>21.127352655032006</v>
      </c>
      <c r="J79" s="51">
        <v>12.02</v>
      </c>
      <c r="K79" s="48">
        <f t="shared" si="3"/>
        <v>126.98</v>
      </c>
    </row>
    <row r="80" spans="1:11" x14ac:dyDescent="0.25">
      <c r="A80" s="80"/>
      <c r="B80" s="61"/>
      <c r="C80" s="47">
        <f t="shared" si="4"/>
        <v>73</v>
      </c>
      <c r="D80" s="1" t="s">
        <v>66</v>
      </c>
      <c r="E80" s="2">
        <v>352.02</v>
      </c>
      <c r="F80" s="2">
        <v>8</v>
      </c>
      <c r="G80" s="2">
        <v>1963</v>
      </c>
      <c r="H80" s="51">
        <v>9.42</v>
      </c>
      <c r="I80" s="51">
        <f t="shared" si="2"/>
        <v>26.7598431907278</v>
      </c>
      <c r="J80" s="51">
        <v>12.02</v>
      </c>
      <c r="K80" s="48">
        <f t="shared" si="3"/>
        <v>160.83000000000001</v>
      </c>
    </row>
    <row r="81" spans="1:11" x14ac:dyDescent="0.25">
      <c r="A81" s="80"/>
      <c r="B81" s="61"/>
      <c r="C81" s="47">
        <f t="shared" si="4"/>
        <v>74</v>
      </c>
      <c r="D81" s="1" t="s">
        <v>68</v>
      </c>
      <c r="E81" s="2">
        <v>1351.3</v>
      </c>
      <c r="F81" s="2">
        <v>22</v>
      </c>
      <c r="G81" s="2">
        <v>1973</v>
      </c>
      <c r="H81" s="51">
        <v>25.39</v>
      </c>
      <c r="I81" s="51">
        <f t="shared" si="2"/>
        <v>18.789313993931771</v>
      </c>
      <c r="J81" s="51">
        <v>12.02</v>
      </c>
      <c r="K81" s="48">
        <f t="shared" si="3"/>
        <v>112.92</v>
      </c>
    </row>
    <row r="82" spans="1:11" x14ac:dyDescent="0.25">
      <c r="A82" s="80"/>
      <c r="B82" s="61"/>
      <c r="C82" s="47">
        <f t="shared" si="4"/>
        <v>75</v>
      </c>
      <c r="D82" s="1" t="s">
        <v>70</v>
      </c>
      <c r="E82" s="2">
        <v>1218.99</v>
      </c>
      <c r="F82" s="2">
        <v>22</v>
      </c>
      <c r="G82" s="2">
        <v>1991</v>
      </c>
      <c r="H82" s="51">
        <v>26.28</v>
      </c>
      <c r="I82" s="51">
        <f t="shared" si="2"/>
        <v>21.558831491644721</v>
      </c>
      <c r="J82" s="51">
        <v>12.02</v>
      </c>
      <c r="K82" s="48">
        <f t="shared" si="3"/>
        <v>129.57</v>
      </c>
    </row>
    <row r="83" spans="1:11" x14ac:dyDescent="0.25">
      <c r="A83" s="80"/>
      <c r="B83" s="61"/>
      <c r="C83" s="47">
        <f t="shared" si="4"/>
        <v>76</v>
      </c>
      <c r="D83" s="1" t="s">
        <v>71</v>
      </c>
      <c r="E83" s="2">
        <v>1156.2</v>
      </c>
      <c r="F83" s="2">
        <v>22</v>
      </c>
      <c r="G83" s="2">
        <v>1991</v>
      </c>
      <c r="H83" s="51">
        <v>20.82</v>
      </c>
      <c r="I83" s="51">
        <f t="shared" si="2"/>
        <v>18.007265179034768</v>
      </c>
      <c r="J83" s="51">
        <v>12.02</v>
      </c>
      <c r="K83" s="48">
        <f t="shared" si="3"/>
        <v>108.22</v>
      </c>
    </row>
    <row r="84" spans="1:11" x14ac:dyDescent="0.25">
      <c r="A84" s="80"/>
      <c r="B84" s="61"/>
      <c r="C84" s="47">
        <f t="shared" si="4"/>
        <v>77</v>
      </c>
      <c r="D84" s="1" t="s">
        <v>73</v>
      </c>
      <c r="E84" s="2">
        <v>64.78</v>
      </c>
      <c r="F84" s="2">
        <v>1</v>
      </c>
      <c r="G84" s="2">
        <v>1949</v>
      </c>
      <c r="H84" s="51">
        <v>2.35</v>
      </c>
      <c r="I84" s="51">
        <f t="shared" si="2"/>
        <v>36.276628589070697</v>
      </c>
      <c r="J84" s="51">
        <v>12.02</v>
      </c>
      <c r="K84" s="48">
        <f t="shared" si="3"/>
        <v>218.02</v>
      </c>
    </row>
    <row r="85" spans="1:11" x14ac:dyDescent="0.25">
      <c r="A85" s="80"/>
      <c r="B85" s="61"/>
      <c r="C85" s="47">
        <f t="shared" si="4"/>
        <v>78</v>
      </c>
      <c r="D85" s="1" t="s">
        <v>75</v>
      </c>
      <c r="E85" s="2">
        <v>151.88</v>
      </c>
      <c r="F85" s="2">
        <v>4</v>
      </c>
      <c r="G85" s="2">
        <v>1968</v>
      </c>
      <c r="H85" s="51">
        <v>4.38</v>
      </c>
      <c r="I85" s="51">
        <f t="shared" si="2"/>
        <v>28.838556755333158</v>
      </c>
      <c r="J85" s="51">
        <v>12.02</v>
      </c>
      <c r="K85" s="48">
        <f t="shared" si="3"/>
        <v>173.32</v>
      </c>
    </row>
    <row r="86" spans="1:11" x14ac:dyDescent="0.25">
      <c r="A86" s="80"/>
      <c r="B86" s="61"/>
      <c r="C86" s="47">
        <f t="shared" si="4"/>
        <v>79</v>
      </c>
      <c r="D86" s="1" t="s">
        <v>76</v>
      </c>
      <c r="E86" s="2">
        <v>154.47</v>
      </c>
      <c r="F86" s="2">
        <v>4</v>
      </c>
      <c r="G86" s="2">
        <v>1960</v>
      </c>
      <c r="H86" s="51">
        <v>3.94</v>
      </c>
      <c r="I86" s="51">
        <f t="shared" si="2"/>
        <v>25.506570855182236</v>
      </c>
      <c r="J86" s="51">
        <v>12.02</v>
      </c>
      <c r="K86" s="48">
        <f t="shared" si="3"/>
        <v>153.29</v>
      </c>
    </row>
    <row r="87" spans="1:11" x14ac:dyDescent="0.25">
      <c r="A87" s="80"/>
      <c r="B87" s="61"/>
      <c r="C87" s="47">
        <f t="shared" si="4"/>
        <v>80</v>
      </c>
      <c r="D87" s="1" t="s">
        <v>77</v>
      </c>
      <c r="E87" s="2">
        <v>39.549999999999997</v>
      </c>
      <c r="F87" s="2">
        <v>1</v>
      </c>
      <c r="G87" s="2">
        <v>1960</v>
      </c>
      <c r="H87" s="51">
        <v>1.37</v>
      </c>
      <c r="I87" s="51">
        <f t="shared" si="2"/>
        <v>34.639696586599243</v>
      </c>
      <c r="J87" s="51">
        <v>12.02</v>
      </c>
      <c r="K87" s="48">
        <f t="shared" si="3"/>
        <v>208.18</v>
      </c>
    </row>
    <row r="88" spans="1:11" x14ac:dyDescent="0.25">
      <c r="A88" s="80"/>
      <c r="B88" s="61"/>
      <c r="C88" s="92"/>
      <c r="D88" s="93"/>
      <c r="E88" s="93"/>
      <c r="F88" s="93"/>
      <c r="G88" s="93"/>
      <c r="H88" s="93"/>
      <c r="I88" s="31" t="s">
        <v>10</v>
      </c>
      <c r="J88" s="31" t="s">
        <v>10</v>
      </c>
      <c r="K88" s="31" t="s">
        <v>10</v>
      </c>
    </row>
    <row r="89" spans="1:11" x14ac:dyDescent="0.25">
      <c r="A89" s="80"/>
      <c r="B89" s="61"/>
      <c r="C89" s="94"/>
      <c r="D89" s="95"/>
      <c r="E89" s="95"/>
      <c r="F89" s="95"/>
      <c r="G89" s="95"/>
      <c r="H89" s="95"/>
      <c r="I89" s="32">
        <f>AVERAGE(I40:I87)</f>
        <v>20.049893545029377</v>
      </c>
      <c r="J89" s="32">
        <f>AVERAGE(J40:J87)</f>
        <v>12.019999999999991</v>
      </c>
      <c r="K89" s="32">
        <f>AVERAGE(K40:K87)</f>
        <v>120.50020833333336</v>
      </c>
    </row>
    <row r="90" spans="1:11" x14ac:dyDescent="0.25">
      <c r="A90" s="81"/>
      <c r="B90" s="61"/>
      <c r="C90" s="96"/>
      <c r="D90" s="97"/>
      <c r="E90" s="97"/>
      <c r="F90" s="97"/>
      <c r="G90" s="97"/>
      <c r="H90" s="97"/>
      <c r="I90" s="34"/>
      <c r="J90" s="34"/>
      <c r="K90" s="34"/>
    </row>
    <row r="91" spans="1:11" x14ac:dyDescent="0.25">
      <c r="A91" s="85" t="s">
        <v>214</v>
      </c>
      <c r="B91" s="82" t="s">
        <v>209</v>
      </c>
      <c r="C91" s="13">
        <v>1</v>
      </c>
      <c r="D91" s="13" t="s">
        <v>141</v>
      </c>
      <c r="E91" s="16">
        <v>739.74</v>
      </c>
      <c r="F91" s="16">
        <v>18</v>
      </c>
      <c r="G91" s="13"/>
      <c r="H91" s="48">
        <v>18.54</v>
      </c>
      <c r="I91" s="48">
        <f>H91/E91*1000</f>
        <v>25.062859923756996</v>
      </c>
      <c r="J91" s="48">
        <v>12.02</v>
      </c>
      <c r="K91" s="48">
        <f t="shared" ref="K91:K99" si="5">ROUND(I91*J91*50/100,2)</f>
        <v>150.63</v>
      </c>
    </row>
    <row r="92" spans="1:11" x14ac:dyDescent="0.25">
      <c r="A92" s="86"/>
      <c r="B92" s="83"/>
      <c r="C92" s="13">
        <v>2</v>
      </c>
      <c r="D92" s="13" t="s">
        <v>34</v>
      </c>
      <c r="E92" s="16">
        <v>170.96</v>
      </c>
      <c r="F92" s="16">
        <v>4</v>
      </c>
      <c r="G92" s="13"/>
      <c r="H92" s="48">
        <v>9.0500000000000007</v>
      </c>
      <c r="I92" s="48">
        <f t="shared" ref="I92:I99" si="6">H92/E92*1000</f>
        <v>52.936359382311657</v>
      </c>
      <c r="J92" s="48">
        <v>12.02</v>
      </c>
      <c r="K92" s="48">
        <f t="shared" si="5"/>
        <v>318.14999999999998</v>
      </c>
    </row>
    <row r="93" spans="1:11" x14ac:dyDescent="0.25">
      <c r="A93" s="86"/>
      <c r="B93" s="83"/>
      <c r="C93" s="19">
        <v>3</v>
      </c>
      <c r="D93" s="13" t="s">
        <v>19</v>
      </c>
      <c r="E93" s="16">
        <v>320.02</v>
      </c>
      <c r="F93" s="16">
        <v>6</v>
      </c>
      <c r="G93" s="13"/>
      <c r="H93" s="48">
        <v>15.36</v>
      </c>
      <c r="I93" s="48">
        <f t="shared" si="6"/>
        <v>47.997000187488283</v>
      </c>
      <c r="J93" s="48">
        <v>12.02</v>
      </c>
      <c r="K93" s="48">
        <f t="shared" si="5"/>
        <v>288.45999999999998</v>
      </c>
    </row>
    <row r="94" spans="1:11" x14ac:dyDescent="0.25">
      <c r="A94" s="86"/>
      <c r="B94" s="83"/>
      <c r="C94" s="13">
        <v>4</v>
      </c>
      <c r="D94" s="13" t="s">
        <v>142</v>
      </c>
      <c r="E94" s="16">
        <v>556.14</v>
      </c>
      <c r="F94" s="16">
        <v>10</v>
      </c>
      <c r="G94" s="13"/>
      <c r="H94" s="48">
        <v>15.83</v>
      </c>
      <c r="I94" s="48">
        <f t="shared" si="6"/>
        <v>28.464055813284425</v>
      </c>
      <c r="J94" s="48">
        <v>12.02</v>
      </c>
      <c r="K94" s="48">
        <f t="shared" si="5"/>
        <v>171.07</v>
      </c>
    </row>
    <row r="95" spans="1:11" x14ac:dyDescent="0.25">
      <c r="A95" s="86"/>
      <c r="B95" s="83"/>
      <c r="C95" s="19">
        <v>5</v>
      </c>
      <c r="D95" s="13" t="s">
        <v>48</v>
      </c>
      <c r="E95" s="16">
        <v>224.69</v>
      </c>
      <c r="F95" s="16">
        <v>5</v>
      </c>
      <c r="G95" s="13"/>
      <c r="H95" s="48">
        <v>8.43</v>
      </c>
      <c r="I95" s="48">
        <f t="shared" si="6"/>
        <v>37.518358627442254</v>
      </c>
      <c r="J95" s="48">
        <v>12.02</v>
      </c>
      <c r="K95" s="48">
        <f t="shared" si="5"/>
        <v>225.49</v>
      </c>
    </row>
    <row r="96" spans="1:11" x14ac:dyDescent="0.25">
      <c r="A96" s="86"/>
      <c r="B96" s="83"/>
      <c r="C96" s="13">
        <v>6</v>
      </c>
      <c r="D96" s="13" t="s">
        <v>143</v>
      </c>
      <c r="E96" s="16">
        <v>888.35</v>
      </c>
      <c r="F96" s="16">
        <v>15</v>
      </c>
      <c r="G96" s="13"/>
      <c r="H96" s="48">
        <v>12.09</v>
      </c>
      <c r="I96" s="48">
        <f t="shared" si="6"/>
        <v>13.609500759835649</v>
      </c>
      <c r="J96" s="48">
        <v>12.02</v>
      </c>
      <c r="K96" s="48">
        <f t="shared" si="5"/>
        <v>81.790000000000006</v>
      </c>
    </row>
    <row r="97" spans="1:11" x14ac:dyDescent="0.25">
      <c r="A97" s="86"/>
      <c r="B97" s="83"/>
      <c r="C97" s="19">
        <v>7</v>
      </c>
      <c r="D97" s="13" t="s">
        <v>144</v>
      </c>
      <c r="E97" s="16">
        <v>182.35</v>
      </c>
      <c r="F97" s="16">
        <v>4</v>
      </c>
      <c r="G97" s="13"/>
      <c r="H97" s="48">
        <v>6.93</v>
      </c>
      <c r="I97" s="48">
        <f t="shared" si="6"/>
        <v>38.003838771593095</v>
      </c>
      <c r="J97" s="48">
        <v>12.02</v>
      </c>
      <c r="K97" s="48">
        <f t="shared" si="5"/>
        <v>228.4</v>
      </c>
    </row>
    <row r="98" spans="1:11" x14ac:dyDescent="0.25">
      <c r="A98" s="86"/>
      <c r="B98" s="83"/>
      <c r="C98" s="13">
        <v>8</v>
      </c>
      <c r="D98" s="13" t="s">
        <v>145</v>
      </c>
      <c r="E98" s="16">
        <v>199.42</v>
      </c>
      <c r="F98" s="16">
        <v>5</v>
      </c>
      <c r="G98" s="13"/>
      <c r="H98" s="48">
        <v>6.54</v>
      </c>
      <c r="I98" s="48">
        <f t="shared" si="6"/>
        <v>32.795105806839835</v>
      </c>
      <c r="J98" s="48">
        <v>12.02</v>
      </c>
      <c r="K98" s="48">
        <f t="shared" si="5"/>
        <v>197.1</v>
      </c>
    </row>
    <row r="99" spans="1:11" x14ac:dyDescent="0.25">
      <c r="A99" s="86"/>
      <c r="B99" s="83"/>
      <c r="C99" s="29">
        <v>9</v>
      </c>
      <c r="D99" s="27" t="s">
        <v>146</v>
      </c>
      <c r="E99" s="28">
        <v>698.46</v>
      </c>
      <c r="F99" s="28">
        <v>12</v>
      </c>
      <c r="G99" s="27"/>
      <c r="H99" s="49">
        <v>15.56</v>
      </c>
      <c r="I99" s="48">
        <f t="shared" si="6"/>
        <v>22.277582109211693</v>
      </c>
      <c r="J99" s="48">
        <v>12.02</v>
      </c>
      <c r="K99" s="48">
        <f t="shared" si="5"/>
        <v>133.88999999999999</v>
      </c>
    </row>
    <row r="100" spans="1:11" x14ac:dyDescent="0.25">
      <c r="A100" s="86"/>
      <c r="B100" s="83"/>
      <c r="C100" s="92"/>
      <c r="D100" s="93"/>
      <c r="E100" s="93"/>
      <c r="F100" s="93"/>
      <c r="G100" s="93"/>
      <c r="H100" s="93"/>
      <c r="I100" s="31" t="s">
        <v>10</v>
      </c>
      <c r="J100" s="31" t="s">
        <v>10</v>
      </c>
      <c r="K100" s="31" t="s">
        <v>10</v>
      </c>
    </row>
    <row r="101" spans="1:11" x14ac:dyDescent="0.25">
      <c r="A101" s="86"/>
      <c r="B101" s="83"/>
      <c r="C101" s="94"/>
      <c r="D101" s="95"/>
      <c r="E101" s="95"/>
      <c r="F101" s="95"/>
      <c r="G101" s="95"/>
      <c r="H101" s="95"/>
      <c r="I101" s="32">
        <f>AVERAGE(I91:I99)</f>
        <v>33.184962375751539</v>
      </c>
      <c r="J101" s="32">
        <f>AVERAGE(J91:J99)</f>
        <v>12.019999999999998</v>
      </c>
      <c r="K101" s="32">
        <f>AVERAGE(K91:K99)</f>
        <v>199.44222222222223</v>
      </c>
    </row>
    <row r="102" spans="1:11" x14ac:dyDescent="0.25">
      <c r="A102" s="87"/>
      <c r="B102" s="84"/>
      <c r="C102" s="96"/>
      <c r="D102" s="97"/>
      <c r="E102" s="97"/>
      <c r="F102" s="97"/>
      <c r="G102" s="97"/>
      <c r="H102" s="97"/>
      <c r="I102" s="42"/>
      <c r="J102" s="42"/>
      <c r="K102" s="42"/>
    </row>
    <row r="103" spans="1:11" x14ac:dyDescent="0.25">
      <c r="A103" s="76" t="s">
        <v>213</v>
      </c>
      <c r="B103" s="82" t="s">
        <v>209</v>
      </c>
      <c r="C103" s="13">
        <v>1</v>
      </c>
      <c r="D103" s="13" t="s">
        <v>147</v>
      </c>
      <c r="E103" s="16">
        <v>401.61</v>
      </c>
      <c r="F103" s="16">
        <v>8</v>
      </c>
      <c r="G103" s="13"/>
      <c r="H103" s="48">
        <v>15.29</v>
      </c>
      <c r="I103" s="48">
        <f>H103/E103*1000</f>
        <v>38.071761161325661</v>
      </c>
      <c r="J103" s="48">
        <v>12.02</v>
      </c>
      <c r="K103" s="48">
        <f t="shared" ref="K103:K108" si="7">ROUND(I103*J103*50/100,2)</f>
        <v>228.81</v>
      </c>
    </row>
    <row r="104" spans="1:11" x14ac:dyDescent="0.25">
      <c r="A104" s="77"/>
      <c r="B104" s="83"/>
      <c r="C104" s="13">
        <v>2</v>
      </c>
      <c r="D104" s="13" t="s">
        <v>148</v>
      </c>
      <c r="E104" s="16">
        <v>398.11</v>
      </c>
      <c r="F104" s="16">
        <v>8</v>
      </c>
      <c r="G104" s="13"/>
      <c r="H104" s="48">
        <v>11.53</v>
      </c>
      <c r="I104" s="48">
        <f t="shared" ref="I104:I108" si="8">H104/E104*1000</f>
        <v>28.961844716284443</v>
      </c>
      <c r="J104" s="48">
        <v>12.02</v>
      </c>
      <c r="K104" s="48">
        <f t="shared" si="7"/>
        <v>174.06</v>
      </c>
    </row>
    <row r="105" spans="1:11" x14ac:dyDescent="0.25">
      <c r="A105" s="77"/>
      <c r="B105" s="83"/>
      <c r="C105" s="27">
        <v>3</v>
      </c>
      <c r="D105" s="27" t="s">
        <v>149</v>
      </c>
      <c r="E105" s="28">
        <v>1081</v>
      </c>
      <c r="F105" s="28">
        <v>20</v>
      </c>
      <c r="G105" s="27"/>
      <c r="H105" s="49">
        <v>28.68</v>
      </c>
      <c r="I105" s="48">
        <f t="shared" si="8"/>
        <v>26.530989824236819</v>
      </c>
      <c r="J105" s="48">
        <v>12.02</v>
      </c>
      <c r="K105" s="48">
        <f t="shared" si="7"/>
        <v>159.44999999999999</v>
      </c>
    </row>
    <row r="106" spans="1:11" x14ac:dyDescent="0.25">
      <c r="A106" s="77"/>
      <c r="B106" s="83"/>
      <c r="C106" s="13">
        <v>4</v>
      </c>
      <c r="D106" s="13" t="s">
        <v>150</v>
      </c>
      <c r="E106" s="16">
        <v>672.31</v>
      </c>
      <c r="F106" s="16">
        <v>12</v>
      </c>
      <c r="G106" s="13"/>
      <c r="H106" s="48">
        <v>14.35</v>
      </c>
      <c r="I106" s="48">
        <f t="shared" si="8"/>
        <v>21.344320328419926</v>
      </c>
      <c r="J106" s="48">
        <v>12.02</v>
      </c>
      <c r="K106" s="48">
        <f t="shared" si="7"/>
        <v>128.28</v>
      </c>
    </row>
    <row r="107" spans="1:11" x14ac:dyDescent="0.25">
      <c r="A107" s="77"/>
      <c r="B107" s="83"/>
      <c r="C107" s="13">
        <v>5</v>
      </c>
      <c r="D107" s="13" t="s">
        <v>151</v>
      </c>
      <c r="E107" s="16">
        <v>2950.99</v>
      </c>
      <c r="F107" s="16">
        <v>45</v>
      </c>
      <c r="G107" s="13"/>
      <c r="H107" s="48">
        <v>47.75</v>
      </c>
      <c r="I107" s="48">
        <f t="shared" si="8"/>
        <v>16.181010440564016</v>
      </c>
      <c r="J107" s="48">
        <v>12.02</v>
      </c>
      <c r="K107" s="48">
        <f t="shared" si="7"/>
        <v>97.25</v>
      </c>
    </row>
    <row r="108" spans="1:11" x14ac:dyDescent="0.25">
      <c r="A108" s="77"/>
      <c r="B108" s="83"/>
      <c r="C108" s="13">
        <v>6</v>
      </c>
      <c r="D108" s="13" t="s">
        <v>152</v>
      </c>
      <c r="E108" s="16">
        <v>2229.14</v>
      </c>
      <c r="F108" s="16">
        <v>36</v>
      </c>
      <c r="G108" s="13"/>
      <c r="H108" s="48">
        <v>45.02</v>
      </c>
      <c r="I108" s="48">
        <f t="shared" si="8"/>
        <v>20.196129449025189</v>
      </c>
      <c r="J108" s="48">
        <v>12.02</v>
      </c>
      <c r="K108" s="48">
        <f t="shared" si="7"/>
        <v>121.38</v>
      </c>
    </row>
    <row r="109" spans="1:11" x14ac:dyDescent="0.25">
      <c r="A109" s="77"/>
      <c r="B109" s="83"/>
      <c r="C109" s="92"/>
      <c r="D109" s="93"/>
      <c r="E109" s="93"/>
      <c r="F109" s="93"/>
      <c r="G109" s="93"/>
      <c r="H109" s="93"/>
      <c r="I109" s="31" t="s">
        <v>10</v>
      </c>
      <c r="J109" s="31" t="s">
        <v>10</v>
      </c>
      <c r="K109" s="31" t="s">
        <v>10</v>
      </c>
    </row>
    <row r="110" spans="1:11" x14ac:dyDescent="0.25">
      <c r="A110" s="77"/>
      <c r="B110" s="83"/>
      <c r="C110" s="94"/>
      <c r="D110" s="95"/>
      <c r="E110" s="95"/>
      <c r="F110" s="95"/>
      <c r="G110" s="95"/>
      <c r="H110" s="95"/>
      <c r="I110" s="41">
        <f>AVERAGE(I103:I108)</f>
        <v>25.214342653309341</v>
      </c>
      <c r="J110" s="32">
        <f>AVERAGE(J103:J108)</f>
        <v>12.019999999999998</v>
      </c>
      <c r="K110" s="41">
        <f>AVERAGE(K103:K108)</f>
        <v>151.53833333333333</v>
      </c>
    </row>
    <row r="111" spans="1:11" x14ac:dyDescent="0.25">
      <c r="A111" s="78"/>
      <c r="B111" s="84"/>
      <c r="C111" s="96"/>
      <c r="D111" s="97"/>
      <c r="E111" s="97"/>
      <c r="F111" s="97"/>
      <c r="G111" s="97"/>
      <c r="H111" s="97"/>
      <c r="I111" s="33"/>
      <c r="J111" s="33"/>
      <c r="K111" s="33"/>
    </row>
    <row r="112" spans="1:11" x14ac:dyDescent="0.25">
      <c r="A112" s="76" t="s">
        <v>212</v>
      </c>
      <c r="B112" s="61" t="s">
        <v>209</v>
      </c>
      <c r="C112" s="13">
        <v>1</v>
      </c>
      <c r="D112" s="13" t="s">
        <v>153</v>
      </c>
      <c r="E112" s="16">
        <v>335.02</v>
      </c>
      <c r="F112" s="16">
        <v>6</v>
      </c>
      <c r="G112" s="13"/>
      <c r="H112" s="16">
        <v>5.56</v>
      </c>
      <c r="I112" s="48">
        <f>H112/E112*1000</f>
        <v>16.596024117963104</v>
      </c>
      <c r="J112" s="48">
        <v>12.02</v>
      </c>
      <c r="K112" s="48">
        <f t="shared" ref="K112:K120" si="9">ROUND(I112*J112*50/100,2)</f>
        <v>99.74</v>
      </c>
    </row>
    <row r="113" spans="1:11" x14ac:dyDescent="0.25">
      <c r="A113" s="77"/>
      <c r="B113" s="61"/>
      <c r="C113" s="13">
        <v>2</v>
      </c>
      <c r="D113" s="13" t="s">
        <v>154</v>
      </c>
      <c r="E113" s="16">
        <v>191.6</v>
      </c>
      <c r="F113" s="16">
        <v>4</v>
      </c>
      <c r="G113" s="13"/>
      <c r="H113" s="16">
        <v>4.99</v>
      </c>
      <c r="I113" s="48">
        <f t="shared" ref="I113:I120" si="10">H113/E113*1000</f>
        <v>26.043841336116913</v>
      </c>
      <c r="J113" s="48">
        <v>12.02</v>
      </c>
      <c r="K113" s="48">
        <f t="shared" si="9"/>
        <v>156.52000000000001</v>
      </c>
    </row>
    <row r="114" spans="1:11" x14ac:dyDescent="0.25">
      <c r="A114" s="77"/>
      <c r="B114" s="61"/>
      <c r="C114" s="13">
        <v>3</v>
      </c>
      <c r="D114" s="13" t="s">
        <v>155</v>
      </c>
      <c r="E114" s="16">
        <v>578.20000000000005</v>
      </c>
      <c r="F114" s="16">
        <v>12</v>
      </c>
      <c r="G114" s="13"/>
      <c r="H114" s="16">
        <v>17.05</v>
      </c>
      <c r="I114" s="48">
        <f t="shared" si="10"/>
        <v>29.488066413005878</v>
      </c>
      <c r="J114" s="48">
        <v>12.02</v>
      </c>
      <c r="K114" s="48">
        <f t="shared" si="9"/>
        <v>177.22</v>
      </c>
    </row>
    <row r="115" spans="1:11" x14ac:dyDescent="0.25">
      <c r="A115" s="77"/>
      <c r="B115" s="61"/>
      <c r="C115" s="13">
        <v>4</v>
      </c>
      <c r="D115" s="13" t="s">
        <v>156</v>
      </c>
      <c r="E115" s="16">
        <v>53.17</v>
      </c>
      <c r="F115" s="16">
        <v>1</v>
      </c>
      <c r="G115" s="13"/>
      <c r="H115" s="16">
        <v>1.51</v>
      </c>
      <c r="I115" s="48">
        <f t="shared" si="10"/>
        <v>28.399473387248445</v>
      </c>
      <c r="J115" s="48">
        <v>12.02</v>
      </c>
      <c r="K115" s="48">
        <f t="shared" si="9"/>
        <v>170.68</v>
      </c>
    </row>
    <row r="116" spans="1:11" x14ac:dyDescent="0.25">
      <c r="A116" s="77"/>
      <c r="B116" s="61"/>
      <c r="C116" s="13">
        <v>5</v>
      </c>
      <c r="D116" s="13" t="s">
        <v>157</v>
      </c>
      <c r="E116" s="16">
        <v>175.24</v>
      </c>
      <c r="F116" s="16">
        <v>3</v>
      </c>
      <c r="G116" s="13"/>
      <c r="H116" s="16">
        <v>4.01</v>
      </c>
      <c r="I116" s="48">
        <f t="shared" si="10"/>
        <v>22.882903446701665</v>
      </c>
      <c r="J116" s="48">
        <v>12.02</v>
      </c>
      <c r="K116" s="48">
        <f t="shared" si="9"/>
        <v>137.53</v>
      </c>
    </row>
    <row r="117" spans="1:11" x14ac:dyDescent="0.25">
      <c r="A117" s="77"/>
      <c r="B117" s="61"/>
      <c r="C117" s="13">
        <v>6</v>
      </c>
      <c r="D117" s="13" t="s">
        <v>229</v>
      </c>
      <c r="E117" s="16">
        <v>105.82</v>
      </c>
      <c r="F117" s="16">
        <v>2</v>
      </c>
      <c r="G117" s="13"/>
      <c r="H117" s="16">
        <v>2.33</v>
      </c>
      <c r="I117" s="48">
        <f t="shared" si="10"/>
        <v>22.01852201852202</v>
      </c>
      <c r="J117" s="48">
        <v>12.02</v>
      </c>
      <c r="K117" s="48">
        <f t="shared" si="9"/>
        <v>132.33000000000001</v>
      </c>
    </row>
    <row r="118" spans="1:11" x14ac:dyDescent="0.25">
      <c r="A118" s="77"/>
      <c r="B118" s="61"/>
      <c r="C118" s="13">
        <v>7</v>
      </c>
      <c r="D118" s="13" t="s">
        <v>158</v>
      </c>
      <c r="E118" s="16">
        <v>349.85</v>
      </c>
      <c r="F118" s="16">
        <v>7</v>
      </c>
      <c r="G118" s="13"/>
      <c r="H118" s="16">
        <v>7.55</v>
      </c>
      <c r="I118" s="48">
        <f t="shared" si="10"/>
        <v>21.580677433185649</v>
      </c>
      <c r="J118" s="48">
        <v>12.02</v>
      </c>
      <c r="K118" s="48">
        <f t="shared" si="9"/>
        <v>129.69999999999999</v>
      </c>
    </row>
    <row r="119" spans="1:11" x14ac:dyDescent="0.25">
      <c r="A119" s="77"/>
      <c r="B119" s="61"/>
      <c r="C119" s="13">
        <v>8</v>
      </c>
      <c r="D119" s="13" t="s">
        <v>159</v>
      </c>
      <c r="E119" s="16">
        <v>227.38</v>
      </c>
      <c r="F119" s="16">
        <v>4</v>
      </c>
      <c r="G119" s="13"/>
      <c r="H119" s="16">
        <v>5.28</v>
      </c>
      <c r="I119" s="48">
        <f t="shared" si="10"/>
        <v>23.221039669276102</v>
      </c>
      <c r="J119" s="48">
        <v>12.02</v>
      </c>
      <c r="K119" s="48">
        <f t="shared" si="9"/>
        <v>139.56</v>
      </c>
    </row>
    <row r="120" spans="1:11" x14ac:dyDescent="0.25">
      <c r="A120" s="77"/>
      <c r="B120" s="61"/>
      <c r="C120" s="13">
        <v>9</v>
      </c>
      <c r="D120" s="13" t="s">
        <v>160</v>
      </c>
      <c r="E120" s="16">
        <v>39.42</v>
      </c>
      <c r="F120" s="16">
        <v>1</v>
      </c>
      <c r="G120" s="13"/>
      <c r="H120" s="16">
        <v>1.1200000000000001</v>
      </c>
      <c r="I120" s="48">
        <f t="shared" si="10"/>
        <v>28.411973617453071</v>
      </c>
      <c r="J120" s="48">
        <v>12.02</v>
      </c>
      <c r="K120" s="48">
        <f t="shared" si="9"/>
        <v>170.76</v>
      </c>
    </row>
    <row r="121" spans="1:11" x14ac:dyDescent="0.25">
      <c r="A121" s="77"/>
      <c r="B121" s="61"/>
      <c r="C121" s="92"/>
      <c r="D121" s="93"/>
      <c r="E121" s="93"/>
      <c r="F121" s="93"/>
      <c r="G121" s="93"/>
      <c r="H121" s="93"/>
      <c r="I121" s="31" t="s">
        <v>10</v>
      </c>
      <c r="J121" s="31" t="s">
        <v>10</v>
      </c>
      <c r="K121" s="31" t="s">
        <v>10</v>
      </c>
    </row>
    <row r="122" spans="1:11" x14ac:dyDescent="0.25">
      <c r="A122" s="77"/>
      <c r="B122" s="61"/>
      <c r="C122" s="94"/>
      <c r="D122" s="95"/>
      <c r="E122" s="95"/>
      <c r="F122" s="95"/>
      <c r="G122" s="95"/>
      <c r="H122" s="95"/>
      <c r="I122" s="32">
        <f>AVERAGE(I112:I120)</f>
        <v>24.293613493274762</v>
      </c>
      <c r="J122" s="32">
        <f>AVERAGE(J112:J120)</f>
        <v>12.019999999999998</v>
      </c>
      <c r="K122" s="32">
        <f>AVERAGE(K112:K120)</f>
        <v>146.00444444444443</v>
      </c>
    </row>
    <row r="123" spans="1:11" x14ac:dyDescent="0.25">
      <c r="A123" s="78"/>
      <c r="B123" s="61"/>
      <c r="C123" s="96"/>
      <c r="D123" s="97"/>
      <c r="E123" s="97"/>
      <c r="F123" s="97"/>
      <c r="G123" s="97"/>
      <c r="H123" s="97"/>
      <c r="I123" s="33"/>
      <c r="J123" s="33"/>
      <c r="K123" s="33"/>
    </row>
    <row r="124" spans="1:11" x14ac:dyDescent="0.25">
      <c r="A124" s="63" t="s">
        <v>211</v>
      </c>
      <c r="B124" s="62" t="s">
        <v>207</v>
      </c>
      <c r="C124" s="14">
        <v>1</v>
      </c>
      <c r="D124" s="22" t="s">
        <v>163</v>
      </c>
      <c r="E124" s="22">
        <v>3295</v>
      </c>
      <c r="F124" s="14"/>
      <c r="G124" s="14"/>
      <c r="H124" s="53">
        <v>45.33</v>
      </c>
      <c r="I124" s="53">
        <f>H124/E124*1000</f>
        <v>13.757207890743551</v>
      </c>
      <c r="J124" s="53">
        <v>16.129300000000001</v>
      </c>
      <c r="K124" s="53"/>
    </row>
    <row r="125" spans="1:11" x14ac:dyDescent="0.25">
      <c r="A125" s="63"/>
      <c r="B125" s="62"/>
      <c r="C125" s="14">
        <v>2</v>
      </c>
      <c r="D125" s="25" t="s">
        <v>164</v>
      </c>
      <c r="E125" s="22">
        <v>459.67</v>
      </c>
      <c r="F125" s="14"/>
      <c r="G125" s="14"/>
      <c r="H125" s="53">
        <v>15</v>
      </c>
      <c r="I125" s="53">
        <f t="shared" ref="I125:I162" si="11">H125/E125*1000</f>
        <v>32.632105641003328</v>
      </c>
      <c r="J125" s="53">
        <v>16.129300000000001</v>
      </c>
      <c r="K125" s="53"/>
    </row>
    <row r="126" spans="1:11" x14ac:dyDescent="0.25">
      <c r="A126" s="63"/>
      <c r="B126" s="62"/>
      <c r="C126" s="14">
        <v>3</v>
      </c>
      <c r="D126" s="25" t="s">
        <v>165</v>
      </c>
      <c r="E126" s="22">
        <v>1082</v>
      </c>
      <c r="F126" s="14"/>
      <c r="G126" s="14"/>
      <c r="H126" s="53">
        <v>38.270000000000003</v>
      </c>
      <c r="I126" s="53">
        <f t="shared" si="11"/>
        <v>35.36968576709797</v>
      </c>
      <c r="J126" s="53">
        <v>16.129300000000001</v>
      </c>
      <c r="K126" s="53"/>
    </row>
    <row r="127" spans="1:11" x14ac:dyDescent="0.25">
      <c r="A127" s="63"/>
      <c r="B127" s="62"/>
      <c r="C127" s="14">
        <v>4</v>
      </c>
      <c r="D127" s="22" t="s">
        <v>166</v>
      </c>
      <c r="E127" s="22">
        <v>347</v>
      </c>
      <c r="F127" s="14"/>
      <c r="G127" s="14"/>
      <c r="H127" s="53">
        <v>12</v>
      </c>
      <c r="I127" s="53">
        <f t="shared" si="11"/>
        <v>34.582132564841501</v>
      </c>
      <c r="J127" s="53">
        <v>16.129300000000001</v>
      </c>
      <c r="K127" s="53"/>
    </row>
    <row r="128" spans="1:11" ht="51.75" x14ac:dyDescent="0.25">
      <c r="A128" s="63"/>
      <c r="B128" s="62"/>
      <c r="C128" s="14">
        <v>5</v>
      </c>
      <c r="D128" s="23" t="s">
        <v>199</v>
      </c>
      <c r="E128" s="22">
        <v>3010</v>
      </c>
      <c r="F128" s="14"/>
      <c r="G128" s="14"/>
      <c r="H128" s="53">
        <v>66.625</v>
      </c>
      <c r="I128" s="53">
        <f t="shared" si="11"/>
        <v>22.134551495016609</v>
      </c>
      <c r="J128" s="53">
        <v>16.129300000000001</v>
      </c>
      <c r="K128" s="53"/>
    </row>
    <row r="129" spans="1:11" x14ac:dyDescent="0.25">
      <c r="A129" s="63"/>
      <c r="B129" s="62"/>
      <c r="C129" s="14">
        <v>6</v>
      </c>
      <c r="D129" s="22" t="s">
        <v>167</v>
      </c>
      <c r="E129" s="22">
        <v>2451.7600000000002</v>
      </c>
      <c r="F129" s="14"/>
      <c r="G129" s="14"/>
      <c r="H129" s="53">
        <v>46</v>
      </c>
      <c r="I129" s="53">
        <f t="shared" si="11"/>
        <v>18.762032172806471</v>
      </c>
      <c r="J129" s="53">
        <v>16.129300000000001</v>
      </c>
      <c r="K129" s="53"/>
    </row>
    <row r="130" spans="1:11" x14ac:dyDescent="0.25">
      <c r="A130" s="63"/>
      <c r="B130" s="62"/>
      <c r="C130" s="14">
        <v>7</v>
      </c>
      <c r="D130" s="22" t="s">
        <v>200</v>
      </c>
      <c r="E130" s="22">
        <v>519.86</v>
      </c>
      <c r="F130" s="14"/>
      <c r="G130" s="14"/>
      <c r="H130" s="53">
        <v>8.4672999999999998</v>
      </c>
      <c r="I130" s="53">
        <f t="shared" si="11"/>
        <v>16.287654368483821</v>
      </c>
      <c r="J130" s="53">
        <v>16.129300000000001</v>
      </c>
      <c r="K130" s="53"/>
    </row>
    <row r="131" spans="1:11" ht="51.75" x14ac:dyDescent="0.25">
      <c r="A131" s="63"/>
      <c r="B131" s="62"/>
      <c r="C131" s="14">
        <v>8</v>
      </c>
      <c r="D131" s="24" t="s">
        <v>168</v>
      </c>
      <c r="E131" s="22">
        <v>504.04</v>
      </c>
      <c r="F131" s="14"/>
      <c r="G131" s="14"/>
      <c r="H131" s="53">
        <v>11</v>
      </c>
      <c r="I131" s="53">
        <f t="shared" si="11"/>
        <v>21.823664788508847</v>
      </c>
      <c r="J131" s="53">
        <v>16.129300000000001</v>
      </c>
      <c r="K131" s="53"/>
    </row>
    <row r="132" spans="1:11" x14ac:dyDescent="0.25">
      <c r="A132" s="63"/>
      <c r="B132" s="62"/>
      <c r="C132" s="14">
        <v>9</v>
      </c>
      <c r="D132" s="22" t="s">
        <v>169</v>
      </c>
      <c r="E132" s="22">
        <v>5856</v>
      </c>
      <c r="F132" s="14"/>
      <c r="G132" s="14"/>
      <c r="H132" s="53">
        <v>92.96</v>
      </c>
      <c r="I132" s="53">
        <f t="shared" si="11"/>
        <v>15.87431693989071</v>
      </c>
      <c r="J132" s="53">
        <v>16.129300000000001</v>
      </c>
      <c r="K132" s="53"/>
    </row>
    <row r="133" spans="1:11" x14ac:dyDescent="0.25">
      <c r="A133" s="63"/>
      <c r="B133" s="62"/>
      <c r="C133" s="14">
        <v>10</v>
      </c>
      <c r="D133" s="25" t="s">
        <v>170</v>
      </c>
      <c r="E133" s="25">
        <v>958</v>
      </c>
      <c r="F133" s="14"/>
      <c r="G133" s="14"/>
      <c r="H133" s="53">
        <v>23</v>
      </c>
      <c r="I133" s="53">
        <f t="shared" si="11"/>
        <v>24.008350730688935</v>
      </c>
      <c r="J133" s="53">
        <v>16.129300000000001</v>
      </c>
      <c r="K133" s="53"/>
    </row>
    <row r="134" spans="1:11" x14ac:dyDescent="0.25">
      <c r="A134" s="63"/>
      <c r="B134" s="62"/>
      <c r="C134" s="14">
        <v>11</v>
      </c>
      <c r="D134" s="22" t="s">
        <v>171</v>
      </c>
      <c r="E134" s="22">
        <v>4914.6000000000004</v>
      </c>
      <c r="F134" s="14"/>
      <c r="G134" s="14"/>
      <c r="H134" s="53">
        <v>59.030999999999999</v>
      </c>
      <c r="I134" s="53">
        <f t="shared" si="11"/>
        <v>12.011353925039677</v>
      </c>
      <c r="J134" s="53">
        <v>16.129300000000001</v>
      </c>
      <c r="K134" s="53"/>
    </row>
    <row r="135" spans="1:11" x14ac:dyDescent="0.25">
      <c r="A135" s="63"/>
      <c r="B135" s="62"/>
      <c r="C135" s="14">
        <v>12</v>
      </c>
      <c r="D135" s="22" t="s">
        <v>172</v>
      </c>
      <c r="E135" s="22">
        <v>1045</v>
      </c>
      <c r="F135" s="14"/>
      <c r="G135" s="14"/>
      <c r="H135" s="53">
        <v>41.295999999999999</v>
      </c>
      <c r="I135" s="53">
        <f t="shared" si="11"/>
        <v>39.5177033492823</v>
      </c>
      <c r="J135" s="53">
        <v>16.129300000000001</v>
      </c>
      <c r="K135" s="53"/>
    </row>
    <row r="136" spans="1:11" x14ac:dyDescent="0.25">
      <c r="A136" s="63"/>
      <c r="B136" s="62"/>
      <c r="C136" s="14">
        <v>13</v>
      </c>
      <c r="D136" s="22" t="s">
        <v>173</v>
      </c>
      <c r="E136" s="22">
        <v>2714.06</v>
      </c>
      <c r="F136" s="14"/>
      <c r="G136" s="14"/>
      <c r="H136" s="53">
        <v>48</v>
      </c>
      <c r="I136" s="53">
        <f t="shared" si="11"/>
        <v>17.685681230333891</v>
      </c>
      <c r="J136" s="53">
        <v>16.129300000000001</v>
      </c>
      <c r="K136" s="53"/>
    </row>
    <row r="137" spans="1:11" x14ac:dyDescent="0.25">
      <c r="A137" s="63"/>
      <c r="B137" s="62"/>
      <c r="C137" s="14">
        <v>14</v>
      </c>
      <c r="D137" s="22" t="s">
        <v>174</v>
      </c>
      <c r="E137" s="22">
        <v>1870</v>
      </c>
      <c r="F137" s="14"/>
      <c r="G137" s="14"/>
      <c r="H137" s="53">
        <v>36.368000000000002</v>
      </c>
      <c r="I137" s="53">
        <f t="shared" si="11"/>
        <v>19.44812834224599</v>
      </c>
      <c r="J137" s="53">
        <v>16.129300000000001</v>
      </c>
      <c r="K137" s="53"/>
    </row>
    <row r="138" spans="1:11" x14ac:dyDescent="0.25">
      <c r="A138" s="63"/>
      <c r="B138" s="62"/>
      <c r="C138" s="14">
        <v>15</v>
      </c>
      <c r="D138" s="22" t="s">
        <v>175</v>
      </c>
      <c r="E138" s="22">
        <v>1875</v>
      </c>
      <c r="F138" s="14"/>
      <c r="G138" s="14"/>
      <c r="H138" s="53">
        <v>43.96</v>
      </c>
      <c r="I138" s="53">
        <f t="shared" si="11"/>
        <v>23.445333333333334</v>
      </c>
      <c r="J138" s="53">
        <v>16.129300000000001</v>
      </c>
      <c r="K138" s="53"/>
    </row>
    <row r="139" spans="1:11" x14ac:dyDescent="0.25">
      <c r="A139" s="63"/>
      <c r="B139" s="62"/>
      <c r="C139" s="14">
        <v>16</v>
      </c>
      <c r="D139" s="22" t="s">
        <v>261</v>
      </c>
      <c r="E139" s="22">
        <v>1028.75</v>
      </c>
      <c r="F139" s="14"/>
      <c r="G139" s="14"/>
      <c r="H139" s="53">
        <v>17.707000000000001</v>
      </c>
      <c r="I139" s="53">
        <f t="shared" si="11"/>
        <v>17.212150668286753</v>
      </c>
      <c r="J139" s="53">
        <v>16.129300000000001</v>
      </c>
      <c r="K139" s="53"/>
    </row>
    <row r="140" spans="1:11" x14ac:dyDescent="0.25">
      <c r="A140" s="63"/>
      <c r="B140" s="62"/>
      <c r="C140" s="14">
        <v>17</v>
      </c>
      <c r="D140" s="25" t="s">
        <v>177</v>
      </c>
      <c r="E140" s="25">
        <v>562.15</v>
      </c>
      <c r="F140" s="14"/>
      <c r="G140" s="14"/>
      <c r="H140" s="53">
        <v>10</v>
      </c>
      <c r="I140" s="53">
        <f t="shared" si="11"/>
        <v>17.788846393311395</v>
      </c>
      <c r="J140" s="53">
        <v>16.129300000000001</v>
      </c>
      <c r="K140" s="53"/>
    </row>
    <row r="141" spans="1:11" x14ac:dyDescent="0.25">
      <c r="A141" s="63"/>
      <c r="B141" s="62"/>
      <c r="C141" s="14">
        <v>19</v>
      </c>
      <c r="D141" s="22" t="s">
        <v>202</v>
      </c>
      <c r="E141" s="22">
        <v>5808</v>
      </c>
      <c r="F141" s="14"/>
      <c r="G141" s="14"/>
      <c r="H141" s="53">
        <v>80</v>
      </c>
      <c r="I141" s="53">
        <f t="shared" si="11"/>
        <v>13.774104683195592</v>
      </c>
      <c r="J141" s="53">
        <v>16.129300000000001</v>
      </c>
      <c r="K141" s="53"/>
    </row>
    <row r="142" spans="1:11" x14ac:dyDescent="0.25">
      <c r="A142" s="63"/>
      <c r="B142" s="62"/>
      <c r="C142" s="14">
        <v>20</v>
      </c>
      <c r="D142" s="22" t="s">
        <v>179</v>
      </c>
      <c r="E142" s="22">
        <v>4728</v>
      </c>
      <c r="F142" s="14"/>
      <c r="G142" s="14"/>
      <c r="H142" s="53">
        <v>111.9329</v>
      </c>
      <c r="I142" s="53">
        <f t="shared" si="11"/>
        <v>23.674471235194584</v>
      </c>
      <c r="J142" s="53">
        <v>16.129300000000001</v>
      </c>
      <c r="K142" s="53"/>
    </row>
    <row r="143" spans="1:11" x14ac:dyDescent="0.25">
      <c r="A143" s="63"/>
      <c r="B143" s="62"/>
      <c r="C143" s="14">
        <v>21</v>
      </c>
      <c r="D143" s="22" t="s">
        <v>180</v>
      </c>
      <c r="E143" s="22">
        <v>1483</v>
      </c>
      <c r="F143" s="14"/>
      <c r="G143" s="14"/>
      <c r="H143" s="53">
        <v>22.286000000000001</v>
      </c>
      <c r="I143" s="53">
        <f t="shared" si="11"/>
        <v>15.027646662171275</v>
      </c>
      <c r="J143" s="53">
        <v>16.129300000000001</v>
      </c>
      <c r="K143" s="53"/>
    </row>
    <row r="144" spans="1:11" x14ac:dyDescent="0.25">
      <c r="A144" s="63"/>
      <c r="B144" s="62"/>
      <c r="C144" s="14">
        <v>22</v>
      </c>
      <c r="D144" s="22" t="s">
        <v>181</v>
      </c>
      <c r="E144" s="22">
        <v>1374.97</v>
      </c>
      <c r="F144" s="14"/>
      <c r="G144" s="14"/>
      <c r="H144" s="53">
        <v>23</v>
      </c>
      <c r="I144" s="53">
        <f t="shared" si="11"/>
        <v>16.727637693913323</v>
      </c>
      <c r="J144" s="53">
        <v>16.129300000000001</v>
      </c>
      <c r="K144" s="53"/>
    </row>
    <row r="145" spans="1:11" x14ac:dyDescent="0.25">
      <c r="A145" s="63"/>
      <c r="B145" s="62"/>
      <c r="C145" s="14">
        <v>23</v>
      </c>
      <c r="D145" s="22" t="s">
        <v>203</v>
      </c>
      <c r="E145" s="22">
        <v>3560.39</v>
      </c>
      <c r="F145" s="14"/>
      <c r="G145" s="14"/>
      <c r="H145" s="53">
        <v>60</v>
      </c>
      <c r="I145" s="53">
        <f t="shared" si="11"/>
        <v>16.852086428733934</v>
      </c>
      <c r="J145" s="53">
        <v>16.129300000000001</v>
      </c>
      <c r="K145" s="53"/>
    </row>
    <row r="146" spans="1:11" x14ac:dyDescent="0.25">
      <c r="A146" s="63"/>
      <c r="B146" s="62"/>
      <c r="C146" s="14">
        <v>24</v>
      </c>
      <c r="D146" s="22" t="s">
        <v>182</v>
      </c>
      <c r="E146" s="22">
        <v>1834</v>
      </c>
      <c r="F146" s="14"/>
      <c r="G146" s="14"/>
      <c r="H146" s="53">
        <v>28.774999999999999</v>
      </c>
      <c r="I146" s="53">
        <f t="shared" si="11"/>
        <v>15.689749182115593</v>
      </c>
      <c r="J146" s="53">
        <v>16.129300000000001</v>
      </c>
      <c r="K146" s="53"/>
    </row>
    <row r="147" spans="1:11" x14ac:dyDescent="0.25">
      <c r="A147" s="63"/>
      <c r="B147" s="62"/>
      <c r="C147" s="14">
        <v>25</v>
      </c>
      <c r="D147" s="22" t="s">
        <v>183</v>
      </c>
      <c r="E147" s="22">
        <v>7490</v>
      </c>
      <c r="F147" s="14"/>
      <c r="G147" s="14"/>
      <c r="H147" s="53">
        <v>69.328999999999994</v>
      </c>
      <c r="I147" s="53">
        <f t="shared" si="11"/>
        <v>9.2562082777036032</v>
      </c>
      <c r="J147" s="53">
        <v>16.129300000000001</v>
      </c>
      <c r="K147" s="53"/>
    </row>
    <row r="148" spans="1:11" x14ac:dyDescent="0.25">
      <c r="A148" s="63"/>
      <c r="B148" s="62"/>
      <c r="C148" s="14">
        <v>26</v>
      </c>
      <c r="D148" s="22" t="s">
        <v>184</v>
      </c>
      <c r="E148" s="22">
        <v>338</v>
      </c>
      <c r="F148" s="14"/>
      <c r="G148" s="14"/>
      <c r="H148" s="53">
        <v>12.4</v>
      </c>
      <c r="I148" s="53">
        <f t="shared" si="11"/>
        <v>36.68639053254438</v>
      </c>
      <c r="J148" s="53">
        <v>16.129300000000001</v>
      </c>
      <c r="K148" s="53"/>
    </row>
    <row r="149" spans="1:11" x14ac:dyDescent="0.25">
      <c r="A149" s="63"/>
      <c r="B149" s="62"/>
      <c r="C149" s="14">
        <v>27</v>
      </c>
      <c r="D149" s="22" t="s">
        <v>185</v>
      </c>
      <c r="E149" s="22">
        <v>202.03</v>
      </c>
      <c r="F149" s="14"/>
      <c r="G149" s="14"/>
      <c r="H149" s="53">
        <v>6.5780000000000003</v>
      </c>
      <c r="I149" s="53">
        <f t="shared" si="11"/>
        <v>32.559520863238134</v>
      </c>
      <c r="J149" s="53">
        <v>16.129300000000001</v>
      </c>
      <c r="K149" s="53"/>
    </row>
    <row r="150" spans="1:11" x14ac:dyDescent="0.25">
      <c r="A150" s="63"/>
      <c r="B150" s="62"/>
      <c r="C150" s="14">
        <v>28</v>
      </c>
      <c r="D150" s="22" t="s">
        <v>186</v>
      </c>
      <c r="E150" s="22">
        <v>2413.8000000000002</v>
      </c>
      <c r="F150" s="14"/>
      <c r="G150" s="14"/>
      <c r="H150" s="53">
        <v>37.411999999999999</v>
      </c>
      <c r="I150" s="53">
        <f t="shared" si="11"/>
        <v>15.499212859391829</v>
      </c>
      <c r="J150" s="53">
        <v>16.129300000000001</v>
      </c>
      <c r="K150" s="53"/>
    </row>
    <row r="151" spans="1:11" x14ac:dyDescent="0.25">
      <c r="A151" s="63"/>
      <c r="B151" s="62"/>
      <c r="C151" s="14">
        <v>29</v>
      </c>
      <c r="D151" s="22" t="s">
        <v>187</v>
      </c>
      <c r="E151" s="22">
        <v>870.61</v>
      </c>
      <c r="F151" s="14"/>
      <c r="G151" s="14"/>
      <c r="H151" s="53">
        <v>18.216999999999999</v>
      </c>
      <c r="I151" s="53">
        <f t="shared" si="11"/>
        <v>20.924409322199377</v>
      </c>
      <c r="J151" s="53">
        <v>16.129300000000001</v>
      </c>
      <c r="K151" s="53"/>
    </row>
    <row r="152" spans="1:11" x14ac:dyDescent="0.25">
      <c r="A152" s="63"/>
      <c r="B152" s="62"/>
      <c r="C152" s="14">
        <v>30</v>
      </c>
      <c r="D152" s="22" t="s">
        <v>188</v>
      </c>
      <c r="E152" s="22">
        <v>1483</v>
      </c>
      <c r="F152" s="14"/>
      <c r="G152" s="14"/>
      <c r="H152" s="53">
        <v>37.192999999999998</v>
      </c>
      <c r="I152" s="53">
        <f t="shared" si="11"/>
        <v>25.079568442346595</v>
      </c>
      <c r="J152" s="53">
        <v>16.129300000000001</v>
      </c>
      <c r="K152" s="53"/>
    </row>
    <row r="153" spans="1:11" x14ac:dyDescent="0.25">
      <c r="A153" s="63"/>
      <c r="B153" s="62"/>
      <c r="C153" s="14">
        <v>31</v>
      </c>
      <c r="D153" s="22" t="s">
        <v>189</v>
      </c>
      <c r="E153" s="22">
        <v>656.5</v>
      </c>
      <c r="F153" s="14"/>
      <c r="G153" s="14"/>
      <c r="H153" s="53">
        <v>18.777000000000001</v>
      </c>
      <c r="I153" s="53">
        <f t="shared" si="11"/>
        <v>28.601675552170605</v>
      </c>
      <c r="J153" s="53">
        <v>16.129300000000001</v>
      </c>
      <c r="K153" s="53"/>
    </row>
    <row r="154" spans="1:11" x14ac:dyDescent="0.25">
      <c r="A154" s="63"/>
      <c r="B154" s="62"/>
      <c r="C154" s="14">
        <v>32</v>
      </c>
      <c r="D154" s="22" t="s">
        <v>190</v>
      </c>
      <c r="E154" s="22">
        <v>3315.87</v>
      </c>
      <c r="F154" s="14"/>
      <c r="G154" s="14"/>
      <c r="H154" s="53">
        <v>51.552999999999997</v>
      </c>
      <c r="I154" s="53">
        <f t="shared" si="11"/>
        <v>15.547352580167498</v>
      </c>
      <c r="J154" s="53">
        <v>16.129300000000001</v>
      </c>
      <c r="K154" s="53"/>
    </row>
    <row r="155" spans="1:11" x14ac:dyDescent="0.25">
      <c r="A155" s="63"/>
      <c r="B155" s="62"/>
      <c r="C155" s="14">
        <v>33</v>
      </c>
      <c r="D155" s="22" t="s">
        <v>191</v>
      </c>
      <c r="E155" s="22">
        <v>400</v>
      </c>
      <c r="F155" s="14"/>
      <c r="G155" s="14"/>
      <c r="H155" s="53">
        <v>6.9953000000000003</v>
      </c>
      <c r="I155" s="53">
        <f t="shared" si="11"/>
        <v>17.488250000000001</v>
      </c>
      <c r="J155" s="53">
        <v>16.129300000000001</v>
      </c>
      <c r="K155" s="53"/>
    </row>
    <row r="156" spans="1:11" x14ac:dyDescent="0.25">
      <c r="A156" s="63"/>
      <c r="B156" s="62"/>
      <c r="C156" s="14">
        <v>34</v>
      </c>
      <c r="D156" s="22" t="s">
        <v>262</v>
      </c>
      <c r="E156" s="22">
        <v>1670</v>
      </c>
      <c r="F156" s="14"/>
      <c r="G156" s="14"/>
      <c r="H156" s="53"/>
      <c r="I156" s="53">
        <f t="shared" si="11"/>
        <v>0</v>
      </c>
      <c r="J156" s="53">
        <v>16.129300000000001</v>
      </c>
      <c r="K156" s="53"/>
    </row>
    <row r="157" spans="1:11" x14ac:dyDescent="0.25">
      <c r="A157" s="63"/>
      <c r="B157" s="62"/>
      <c r="C157" s="14">
        <v>35</v>
      </c>
      <c r="D157" s="22" t="s">
        <v>193</v>
      </c>
      <c r="E157" s="22">
        <v>1867</v>
      </c>
      <c r="F157" s="14"/>
      <c r="G157" s="14"/>
      <c r="H157" s="53">
        <v>50.003999999999998</v>
      </c>
      <c r="I157" s="53">
        <f t="shared" si="11"/>
        <v>26.783074450990895</v>
      </c>
      <c r="J157" s="53">
        <v>16.129300000000001</v>
      </c>
      <c r="K157" s="53"/>
    </row>
    <row r="158" spans="1:11" x14ac:dyDescent="0.25">
      <c r="A158" s="63"/>
      <c r="B158" s="62"/>
      <c r="C158" s="14">
        <v>36</v>
      </c>
      <c r="D158" s="22" t="s">
        <v>194</v>
      </c>
      <c r="E158" s="22">
        <v>220</v>
      </c>
      <c r="F158" s="14"/>
      <c r="G158" s="14"/>
      <c r="H158" s="53">
        <v>5.798</v>
      </c>
      <c r="I158" s="53">
        <f t="shared" si="11"/>
        <v>26.354545454545452</v>
      </c>
      <c r="J158" s="53">
        <v>16.129300000000001</v>
      </c>
      <c r="K158" s="53"/>
    </row>
    <row r="159" spans="1:11" x14ac:dyDescent="0.25">
      <c r="A159" s="63"/>
      <c r="B159" s="62"/>
      <c r="C159" s="14">
        <f>C158+1</f>
        <v>37</v>
      </c>
      <c r="D159" s="22" t="s">
        <v>195</v>
      </c>
      <c r="E159" s="22">
        <v>769.3</v>
      </c>
      <c r="F159" s="14"/>
      <c r="G159" s="14"/>
      <c r="H159" s="53">
        <v>14</v>
      </c>
      <c r="I159" s="53">
        <f t="shared" si="11"/>
        <v>18.198362147406737</v>
      </c>
      <c r="J159" s="53">
        <v>16.129300000000001</v>
      </c>
      <c r="K159" s="53"/>
    </row>
    <row r="160" spans="1:11" ht="39" x14ac:dyDescent="0.25">
      <c r="A160" s="63"/>
      <c r="B160" s="62"/>
      <c r="C160" s="14">
        <f t="shared" ref="C160:C162" si="12">C159+1</f>
        <v>38</v>
      </c>
      <c r="D160" s="24" t="s">
        <v>242</v>
      </c>
      <c r="E160" s="22">
        <v>1047.77</v>
      </c>
      <c r="F160" s="14"/>
      <c r="G160" s="14"/>
      <c r="H160" s="53">
        <v>25</v>
      </c>
      <c r="I160" s="53">
        <f t="shared" si="11"/>
        <v>23.860198325968486</v>
      </c>
      <c r="J160" s="53">
        <v>16.129300000000001</v>
      </c>
      <c r="K160" s="53"/>
    </row>
    <row r="161" spans="1:11" x14ac:dyDescent="0.25">
      <c r="A161" s="63"/>
      <c r="B161" s="62"/>
      <c r="C161" s="14">
        <f t="shared" si="12"/>
        <v>39</v>
      </c>
      <c r="D161" s="22" t="s">
        <v>196</v>
      </c>
      <c r="E161" s="22">
        <v>168.33</v>
      </c>
      <c r="F161" s="14"/>
      <c r="G161" s="14"/>
      <c r="H161" s="53">
        <v>3.6</v>
      </c>
      <c r="I161" s="53">
        <f t="shared" si="11"/>
        <v>21.386562110140794</v>
      </c>
      <c r="J161" s="53">
        <v>16.129300000000001</v>
      </c>
      <c r="K161" s="53"/>
    </row>
    <row r="162" spans="1:11" ht="51.75" x14ac:dyDescent="0.25">
      <c r="A162" s="63"/>
      <c r="B162" s="62"/>
      <c r="C162" s="14">
        <f t="shared" si="12"/>
        <v>40</v>
      </c>
      <c r="D162" s="24" t="s">
        <v>205</v>
      </c>
      <c r="E162" s="22">
        <v>2141.9899999999998</v>
      </c>
      <c r="F162" s="14"/>
      <c r="G162" s="14"/>
      <c r="H162" s="53">
        <v>43</v>
      </c>
      <c r="I162" s="53">
        <f t="shared" si="11"/>
        <v>20.074790265127291</v>
      </c>
      <c r="J162" s="53">
        <v>16.129300000000001</v>
      </c>
      <c r="K162" s="53"/>
    </row>
    <row r="163" spans="1:11" ht="39" x14ac:dyDescent="0.25">
      <c r="A163" s="63"/>
      <c r="B163" s="62"/>
      <c r="C163" s="14">
        <v>41</v>
      </c>
      <c r="D163" s="24" t="s">
        <v>204</v>
      </c>
      <c r="E163" s="22">
        <v>1097.4000000000001</v>
      </c>
      <c r="F163" s="14"/>
      <c r="G163" s="14"/>
      <c r="H163" s="53">
        <v>15.433999999999999</v>
      </c>
      <c r="I163" s="53">
        <f>H163/E163*1000</f>
        <v>14.064151631128119</v>
      </c>
      <c r="J163" s="53">
        <v>16.129300000000001</v>
      </c>
      <c r="K163" s="53"/>
    </row>
    <row r="164" spans="1:11" x14ac:dyDescent="0.25">
      <c r="A164" s="63"/>
      <c r="B164" s="62"/>
      <c r="C164" s="64"/>
      <c r="D164" s="65"/>
      <c r="E164" s="65"/>
      <c r="F164" s="65"/>
      <c r="G164" s="65"/>
      <c r="H164" s="65"/>
      <c r="I164" s="30" t="s">
        <v>10</v>
      </c>
      <c r="J164" s="30" t="s">
        <v>10</v>
      </c>
      <c r="K164" s="30"/>
    </row>
    <row r="165" spans="1:11" x14ac:dyDescent="0.25">
      <c r="A165" s="63"/>
      <c r="B165" s="62"/>
      <c r="C165" s="66"/>
      <c r="D165" s="67"/>
      <c r="E165" s="67"/>
      <c r="F165" s="67"/>
      <c r="G165" s="67"/>
      <c r="H165" s="67"/>
      <c r="I165" s="40">
        <f>AVERAGE(I124:I163)</f>
        <v>20.911271707532727</v>
      </c>
      <c r="J165" s="40">
        <f>AVERAGE(J124:J163)</f>
        <v>16.129300000000011</v>
      </c>
      <c r="K165" s="40"/>
    </row>
    <row r="166" spans="1:11" x14ac:dyDescent="0.25">
      <c r="A166" s="63"/>
      <c r="B166" s="62"/>
      <c r="C166" s="68"/>
      <c r="D166" s="69"/>
      <c r="E166" s="69"/>
      <c r="F166" s="69"/>
      <c r="G166" s="69"/>
      <c r="H166" s="69"/>
      <c r="I166" s="43"/>
      <c r="J166" s="43"/>
      <c r="K166" s="43"/>
    </row>
    <row r="167" spans="1:11" x14ac:dyDescent="0.25">
      <c r="A167" s="63"/>
      <c r="B167" s="62" t="s">
        <v>210</v>
      </c>
      <c r="C167" s="14"/>
      <c r="D167" s="22" t="s">
        <v>240</v>
      </c>
      <c r="E167" s="22">
        <v>534.79999999999995</v>
      </c>
      <c r="F167" s="14"/>
      <c r="G167" s="14"/>
      <c r="H167" s="53">
        <v>20.957000000000001</v>
      </c>
      <c r="I167" s="53">
        <f>H167/E167*1000</f>
        <v>39.186611817501877</v>
      </c>
      <c r="J167" s="53">
        <v>16.129300000000001</v>
      </c>
      <c r="K167" s="53"/>
    </row>
    <row r="168" spans="1:11" x14ac:dyDescent="0.25">
      <c r="A168" s="63"/>
      <c r="B168" s="62"/>
      <c r="C168" s="14"/>
      <c r="D168" s="22" t="s">
        <v>239</v>
      </c>
      <c r="E168" s="22">
        <v>327.05</v>
      </c>
      <c r="F168" s="14"/>
      <c r="G168" s="14"/>
      <c r="H168" s="53">
        <v>9.8960000000000008</v>
      </c>
      <c r="I168" s="53">
        <f t="shared" ref="I168:I169" si="13">H168/E168*1000</f>
        <v>30.258370279773736</v>
      </c>
      <c r="J168" s="53">
        <v>16.129300000000001</v>
      </c>
      <c r="K168" s="53"/>
    </row>
    <row r="169" spans="1:11" x14ac:dyDescent="0.25">
      <c r="A169" s="63"/>
      <c r="B169" s="62"/>
      <c r="C169" s="22"/>
      <c r="D169" s="22" t="s">
        <v>238</v>
      </c>
      <c r="E169" s="22">
        <v>563.66999999999996</v>
      </c>
      <c r="F169" s="22"/>
      <c r="G169" s="22"/>
      <c r="H169" s="54">
        <v>3.58</v>
      </c>
      <c r="I169" s="53">
        <f t="shared" si="13"/>
        <v>6.3512338779782507</v>
      </c>
      <c r="J169" s="53">
        <v>16.129300000000001</v>
      </c>
      <c r="K169" s="53"/>
    </row>
    <row r="170" spans="1:11" x14ac:dyDescent="0.25">
      <c r="A170" s="63"/>
      <c r="B170" s="62"/>
      <c r="C170" s="70"/>
      <c r="D170" s="71"/>
      <c r="E170" s="71"/>
      <c r="F170" s="71"/>
      <c r="G170" s="71"/>
      <c r="H170" s="71"/>
      <c r="I170" s="39" t="s">
        <v>10</v>
      </c>
      <c r="J170" s="39" t="s">
        <v>10</v>
      </c>
      <c r="K170" s="39"/>
    </row>
    <row r="171" spans="1:11" x14ac:dyDescent="0.25">
      <c r="A171" s="63"/>
      <c r="B171" s="62"/>
      <c r="C171" s="72"/>
      <c r="D171" s="73"/>
      <c r="E171" s="73"/>
      <c r="F171" s="73"/>
      <c r="G171" s="73"/>
      <c r="H171" s="73"/>
      <c r="I171" s="55">
        <f>AVERAGE(I167:I169)</f>
        <v>25.265405325084618</v>
      </c>
      <c r="J171" s="55">
        <f>AVERAGE(J167:J169)</f>
        <v>16.129300000000001</v>
      </c>
      <c r="K171" s="55"/>
    </row>
  </sheetData>
  <mergeCells count="22">
    <mergeCell ref="D1:I1"/>
    <mergeCell ref="A3:A90"/>
    <mergeCell ref="B3:B39"/>
    <mergeCell ref="C3:C4"/>
    <mergeCell ref="D3:D4"/>
    <mergeCell ref="C37:H39"/>
    <mergeCell ref="B40:B90"/>
    <mergeCell ref="C88:H90"/>
    <mergeCell ref="A91:A102"/>
    <mergeCell ref="B91:B102"/>
    <mergeCell ref="C100:H102"/>
    <mergeCell ref="A103:A111"/>
    <mergeCell ref="B103:B111"/>
    <mergeCell ref="C109:H111"/>
    <mergeCell ref="A112:A123"/>
    <mergeCell ref="B112:B123"/>
    <mergeCell ref="C121:H123"/>
    <mergeCell ref="A124:A171"/>
    <mergeCell ref="B124:B166"/>
    <mergeCell ref="C164:H166"/>
    <mergeCell ref="B167:B171"/>
    <mergeCell ref="C170:H171"/>
  </mergeCells>
  <pageMargins left="0.7" right="0.7" top="0.75" bottom="0.75" header="0.3" footer="0.3"/>
  <pageSetup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539CF-17A5-4340-8FF5-F0CAF426758C}">
  <dimension ref="A1:K171"/>
  <sheetViews>
    <sheetView workbookViewId="0">
      <selection sqref="A1:XFD1048576"/>
    </sheetView>
  </sheetViews>
  <sheetFormatPr defaultRowHeight="15" x14ac:dyDescent="0.25"/>
  <cols>
    <col min="1" max="1" width="5.140625" customWidth="1"/>
    <col min="2" max="2" width="7.28515625" customWidth="1"/>
    <col min="3" max="3" width="6.5703125" customWidth="1"/>
    <col min="4" max="4" width="18.85546875" customWidth="1"/>
    <col min="5" max="5" width="10.140625" customWidth="1"/>
    <col min="6" max="6" width="7.7109375" customWidth="1"/>
    <col min="7" max="7" width="7.28515625" customWidth="1"/>
    <col min="8" max="8" width="10.5703125" customWidth="1"/>
    <col min="9" max="9" width="11.28515625" customWidth="1"/>
    <col min="10" max="10" width="13.7109375" customWidth="1"/>
    <col min="11" max="11" width="13.42578125" customWidth="1"/>
  </cols>
  <sheetData>
    <row r="1" spans="1:11" x14ac:dyDescent="0.25">
      <c r="A1" s="3"/>
      <c r="B1" s="4"/>
      <c r="C1" s="3"/>
      <c r="D1" s="74" t="s">
        <v>267</v>
      </c>
      <c r="E1" s="75"/>
      <c r="F1" s="75"/>
      <c r="G1" s="75"/>
      <c r="H1" s="75"/>
      <c r="I1" s="75"/>
    </row>
    <row r="2" spans="1:11" x14ac:dyDescent="0.25">
      <c r="A2" s="3"/>
      <c r="B2" s="3"/>
      <c r="C2" s="3"/>
      <c r="D2" s="3"/>
      <c r="E2" s="3"/>
      <c r="F2" s="3"/>
      <c r="G2" s="3"/>
      <c r="H2" s="5"/>
      <c r="I2" s="5"/>
      <c r="J2" s="5"/>
      <c r="K2" s="5"/>
    </row>
    <row r="3" spans="1:11" ht="51" x14ac:dyDescent="0.25">
      <c r="A3" s="79" t="s">
        <v>215</v>
      </c>
      <c r="B3" s="88" t="s">
        <v>208</v>
      </c>
      <c r="C3" s="90" t="s">
        <v>0</v>
      </c>
      <c r="D3" s="90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  <c r="J3" s="44" t="s">
        <v>245</v>
      </c>
      <c r="K3" s="44" t="s">
        <v>247</v>
      </c>
    </row>
    <row r="4" spans="1:11" x14ac:dyDescent="0.25">
      <c r="A4" s="80"/>
      <c r="B4" s="89"/>
      <c r="C4" s="91"/>
      <c r="D4" s="91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  <c r="J4" s="46" t="s">
        <v>244</v>
      </c>
      <c r="K4" s="46" t="s">
        <v>246</v>
      </c>
    </row>
    <row r="5" spans="1:11" x14ac:dyDescent="0.25">
      <c r="A5" s="80"/>
      <c r="B5" s="89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50">
        <v>21.88</v>
      </c>
      <c r="I5" s="50">
        <f>H5/E5*1000</f>
        <v>9.8024721225398608</v>
      </c>
      <c r="J5" s="50">
        <v>10.98</v>
      </c>
      <c r="K5" s="50">
        <f>ROUND(I5*J5*50/100,2)</f>
        <v>53.82</v>
      </c>
    </row>
    <row r="6" spans="1:11" x14ac:dyDescent="0.25">
      <c r="A6" s="80"/>
      <c r="B6" s="89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50">
        <v>10.36</v>
      </c>
      <c r="I6" s="50">
        <f t="shared" ref="I6:I36" si="0">H6/E6*1000</f>
        <v>10.035939513121313</v>
      </c>
      <c r="J6" s="50">
        <v>10.98</v>
      </c>
      <c r="K6" s="50">
        <f t="shared" ref="K6:K36" si="1">ROUND(I6*J6*50/100,2)</f>
        <v>55.1</v>
      </c>
    </row>
    <row r="7" spans="1:11" x14ac:dyDescent="0.25">
      <c r="A7" s="80"/>
      <c r="B7" s="89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50">
        <v>10.82</v>
      </c>
      <c r="I7" s="50">
        <f t="shared" si="0"/>
        <v>11.543796009815429</v>
      </c>
      <c r="J7" s="50">
        <v>10.98</v>
      </c>
      <c r="K7" s="50">
        <f t="shared" si="1"/>
        <v>63.38</v>
      </c>
    </row>
    <row r="8" spans="1:11" x14ac:dyDescent="0.25">
      <c r="A8" s="80"/>
      <c r="B8" s="89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50">
        <v>20.92</v>
      </c>
      <c r="I8" s="50">
        <f t="shared" si="0"/>
        <v>9.4431178539025105</v>
      </c>
      <c r="J8" s="50">
        <v>10.98</v>
      </c>
      <c r="K8" s="50">
        <f t="shared" si="1"/>
        <v>51.84</v>
      </c>
    </row>
    <row r="9" spans="1:11" x14ac:dyDescent="0.25">
      <c r="A9" s="80"/>
      <c r="B9" s="89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50">
        <v>9.5399999999999991</v>
      </c>
      <c r="I9" s="50">
        <f t="shared" si="0"/>
        <v>9.1500258962997076</v>
      </c>
      <c r="J9" s="50">
        <v>10.98</v>
      </c>
      <c r="K9" s="50">
        <f t="shared" si="1"/>
        <v>50.23</v>
      </c>
    </row>
    <row r="10" spans="1:11" x14ac:dyDescent="0.25">
      <c r="A10" s="80"/>
      <c r="B10" s="89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50">
        <v>25.07</v>
      </c>
      <c r="I10" s="50">
        <f t="shared" si="0"/>
        <v>11.0673088383961</v>
      </c>
      <c r="J10" s="50">
        <v>10.98</v>
      </c>
      <c r="K10" s="50">
        <f t="shared" si="1"/>
        <v>60.76</v>
      </c>
    </row>
    <row r="11" spans="1:11" x14ac:dyDescent="0.25">
      <c r="A11" s="80"/>
      <c r="B11" s="89"/>
      <c r="C11" s="8" t="s">
        <v>129</v>
      </c>
      <c r="D11" s="8" t="s">
        <v>42</v>
      </c>
      <c r="E11" s="58">
        <v>1052.24</v>
      </c>
      <c r="F11" s="58">
        <v>20</v>
      </c>
      <c r="G11" s="58">
        <v>1984</v>
      </c>
      <c r="H11" s="50">
        <v>7.92</v>
      </c>
      <c r="I11" s="50">
        <f t="shared" si="0"/>
        <v>7.5267999695886871</v>
      </c>
      <c r="J11" s="50">
        <v>10.98</v>
      </c>
      <c r="K11" s="50">
        <f t="shared" si="1"/>
        <v>41.32</v>
      </c>
    </row>
    <row r="12" spans="1:11" x14ac:dyDescent="0.25">
      <c r="A12" s="80"/>
      <c r="B12" s="89"/>
      <c r="C12" s="8" t="s">
        <v>130</v>
      </c>
      <c r="D12" s="8" t="s">
        <v>27</v>
      </c>
      <c r="E12" s="11">
        <v>2283.7800000000002</v>
      </c>
      <c r="F12" s="11">
        <v>45</v>
      </c>
      <c r="G12" s="9" t="s">
        <v>243</v>
      </c>
      <c r="H12" s="11">
        <v>18.95</v>
      </c>
      <c r="I12" s="50">
        <f t="shared" si="0"/>
        <v>8.2976468836753092</v>
      </c>
      <c r="J12" s="50">
        <v>10.98</v>
      </c>
      <c r="K12" s="50">
        <f t="shared" si="1"/>
        <v>45.55</v>
      </c>
    </row>
    <row r="13" spans="1:11" x14ac:dyDescent="0.25">
      <c r="A13" s="80"/>
      <c r="B13" s="89"/>
      <c r="C13" s="8" t="s">
        <v>131</v>
      </c>
      <c r="D13" s="8" t="s">
        <v>11</v>
      </c>
      <c r="E13" s="11">
        <v>313.52999999999997</v>
      </c>
      <c r="F13" s="11">
        <v>6</v>
      </c>
      <c r="G13" s="11">
        <v>1956</v>
      </c>
      <c r="H13" s="11">
        <v>4.67</v>
      </c>
      <c r="I13" s="50">
        <f t="shared" si="0"/>
        <v>14.894906388543362</v>
      </c>
      <c r="J13" s="50">
        <v>10.98</v>
      </c>
      <c r="K13" s="50">
        <f t="shared" si="1"/>
        <v>81.77</v>
      </c>
    </row>
    <row r="14" spans="1:11" x14ac:dyDescent="0.25">
      <c r="A14" s="80"/>
      <c r="B14" s="89"/>
      <c r="C14" s="8" t="s">
        <v>118</v>
      </c>
      <c r="D14" s="10" t="s">
        <v>83</v>
      </c>
      <c r="E14" s="11">
        <v>2033.99</v>
      </c>
      <c r="F14" s="11">
        <v>44</v>
      </c>
      <c r="G14" s="11">
        <v>1970</v>
      </c>
      <c r="H14" s="11">
        <v>15.99</v>
      </c>
      <c r="I14" s="50">
        <f t="shared" si="0"/>
        <v>7.8613955820825074</v>
      </c>
      <c r="J14" s="50">
        <v>10.98</v>
      </c>
      <c r="K14" s="50">
        <f t="shared" si="1"/>
        <v>43.16</v>
      </c>
    </row>
    <row r="15" spans="1:11" x14ac:dyDescent="0.25">
      <c r="A15" s="80"/>
      <c r="B15" s="89"/>
      <c r="C15" s="8" t="s">
        <v>132</v>
      </c>
      <c r="D15" s="8" t="s">
        <v>12</v>
      </c>
      <c r="E15" s="11">
        <v>1745.13</v>
      </c>
      <c r="F15" s="11">
        <v>37</v>
      </c>
      <c r="G15" s="11">
        <v>1972</v>
      </c>
      <c r="H15" s="11">
        <v>13.67</v>
      </c>
      <c r="I15" s="50">
        <f t="shared" si="0"/>
        <v>7.8332273240388961</v>
      </c>
      <c r="J15" s="50">
        <v>10.98</v>
      </c>
      <c r="K15" s="50">
        <f t="shared" si="1"/>
        <v>43</v>
      </c>
    </row>
    <row r="16" spans="1:11" x14ac:dyDescent="0.25">
      <c r="A16" s="80"/>
      <c r="B16" s="89"/>
      <c r="C16" s="8" t="s">
        <v>133</v>
      </c>
      <c r="D16" s="8" t="s">
        <v>46</v>
      </c>
      <c r="E16" s="11">
        <v>826.05</v>
      </c>
      <c r="F16" s="11">
        <v>15</v>
      </c>
      <c r="G16" s="11">
        <v>1984</v>
      </c>
      <c r="H16" s="11">
        <v>7.81</v>
      </c>
      <c r="I16" s="50">
        <f t="shared" si="0"/>
        <v>9.4546334967616961</v>
      </c>
      <c r="J16" s="50">
        <v>10.98</v>
      </c>
      <c r="K16" s="50">
        <f t="shared" si="1"/>
        <v>51.91</v>
      </c>
    </row>
    <row r="17" spans="1:11" x14ac:dyDescent="0.25">
      <c r="A17" s="80"/>
      <c r="B17" s="89"/>
      <c r="C17" s="8" t="s">
        <v>134</v>
      </c>
      <c r="D17" s="8" t="s">
        <v>13</v>
      </c>
      <c r="E17" s="11">
        <v>681.36</v>
      </c>
      <c r="F17" s="11">
        <v>10</v>
      </c>
      <c r="G17" s="11">
        <v>1984</v>
      </c>
      <c r="H17" s="11">
        <v>6.92</v>
      </c>
      <c r="I17" s="50">
        <f t="shared" si="0"/>
        <v>10.156158271691911</v>
      </c>
      <c r="J17" s="50">
        <v>10.98</v>
      </c>
      <c r="K17" s="50">
        <f t="shared" si="1"/>
        <v>55.76</v>
      </c>
    </row>
    <row r="18" spans="1:11" x14ac:dyDescent="0.25">
      <c r="A18" s="80"/>
      <c r="B18" s="89"/>
      <c r="C18" s="8" t="s">
        <v>135</v>
      </c>
      <c r="D18" s="10" t="s">
        <v>21</v>
      </c>
      <c r="E18" s="11">
        <v>981.25</v>
      </c>
      <c r="F18" s="11">
        <v>19</v>
      </c>
      <c r="G18" s="11">
        <v>1984</v>
      </c>
      <c r="H18" s="11">
        <v>8.7100000000000009</v>
      </c>
      <c r="I18" s="50">
        <f t="shared" si="0"/>
        <v>8.8764331210191099</v>
      </c>
      <c r="J18" s="50">
        <v>10.98</v>
      </c>
      <c r="K18" s="50">
        <f t="shared" si="1"/>
        <v>48.73</v>
      </c>
    </row>
    <row r="19" spans="1:11" x14ac:dyDescent="0.25">
      <c r="A19" s="80"/>
      <c r="B19" s="89"/>
      <c r="C19" s="8" t="s">
        <v>136</v>
      </c>
      <c r="D19" s="10" t="s">
        <v>22</v>
      </c>
      <c r="E19" s="11">
        <v>1075.26</v>
      </c>
      <c r="F19" s="11">
        <v>20</v>
      </c>
      <c r="G19" s="11">
        <v>1984</v>
      </c>
      <c r="H19" s="11">
        <v>10.28</v>
      </c>
      <c r="I19" s="50">
        <f t="shared" si="0"/>
        <v>9.5604783959228463</v>
      </c>
      <c r="J19" s="50">
        <v>10.98</v>
      </c>
      <c r="K19" s="50">
        <f t="shared" si="1"/>
        <v>52.49</v>
      </c>
    </row>
    <row r="20" spans="1:11" x14ac:dyDescent="0.25">
      <c r="A20" s="80"/>
      <c r="B20" s="89"/>
      <c r="C20" s="8" t="s">
        <v>137</v>
      </c>
      <c r="D20" s="10" t="s">
        <v>23</v>
      </c>
      <c r="E20" s="11">
        <v>1056.31</v>
      </c>
      <c r="F20" s="11">
        <v>20</v>
      </c>
      <c r="G20" s="11">
        <v>1984</v>
      </c>
      <c r="H20" s="11">
        <v>11.01</v>
      </c>
      <c r="I20" s="50">
        <f t="shared" si="0"/>
        <v>10.423076558964699</v>
      </c>
      <c r="J20" s="50">
        <v>10.98</v>
      </c>
      <c r="K20" s="50">
        <f t="shared" si="1"/>
        <v>57.22</v>
      </c>
    </row>
    <row r="21" spans="1:11" x14ac:dyDescent="0.25">
      <c r="A21" s="80"/>
      <c r="B21" s="89"/>
      <c r="C21" s="8" t="s">
        <v>138</v>
      </c>
      <c r="D21" s="8" t="s">
        <v>14</v>
      </c>
      <c r="E21" s="11">
        <v>360.62</v>
      </c>
      <c r="F21" s="11">
        <v>8</v>
      </c>
      <c r="G21" s="11">
        <v>1966</v>
      </c>
      <c r="H21" s="11">
        <v>3.47</v>
      </c>
      <c r="I21" s="50">
        <f t="shared" si="0"/>
        <v>9.6223171205146691</v>
      </c>
      <c r="J21" s="50">
        <v>10.98</v>
      </c>
      <c r="K21" s="50">
        <f t="shared" si="1"/>
        <v>52.83</v>
      </c>
    </row>
    <row r="22" spans="1:11" x14ac:dyDescent="0.25">
      <c r="A22" s="80"/>
      <c r="B22" s="89"/>
      <c r="C22" s="8" t="s">
        <v>139</v>
      </c>
      <c r="D22" s="8" t="s">
        <v>72</v>
      </c>
      <c r="E22" s="57">
        <v>944.31</v>
      </c>
      <c r="F22" s="57">
        <v>21</v>
      </c>
      <c r="G22" s="57">
        <v>1991</v>
      </c>
      <c r="H22" s="11">
        <v>9.36</v>
      </c>
      <c r="I22" s="50">
        <f t="shared" si="0"/>
        <v>9.9119992375385202</v>
      </c>
      <c r="J22" s="50">
        <v>10.98</v>
      </c>
      <c r="K22" s="50">
        <f t="shared" si="1"/>
        <v>54.42</v>
      </c>
    </row>
    <row r="23" spans="1:11" x14ac:dyDescent="0.25">
      <c r="A23" s="80"/>
      <c r="B23" s="89"/>
      <c r="C23" s="8" t="s">
        <v>140</v>
      </c>
      <c r="D23" s="8" t="s">
        <v>72</v>
      </c>
      <c r="E23" s="57">
        <v>910.74</v>
      </c>
      <c r="F23" s="57">
        <v>20</v>
      </c>
      <c r="G23" s="57">
        <v>1974</v>
      </c>
      <c r="H23" s="11">
        <v>9.3699999999999992</v>
      </c>
      <c r="I23" s="50">
        <f t="shared" si="0"/>
        <v>10.288336956760435</v>
      </c>
      <c r="J23" s="50">
        <v>10.98</v>
      </c>
      <c r="K23" s="50">
        <f t="shared" si="1"/>
        <v>56.48</v>
      </c>
    </row>
    <row r="24" spans="1:11" x14ac:dyDescent="0.25">
      <c r="A24" s="80"/>
      <c r="B24" s="89"/>
      <c r="C24" s="8" t="s">
        <v>102</v>
      </c>
      <c r="D24" s="8" t="s">
        <v>72</v>
      </c>
      <c r="E24" s="57">
        <v>953.11</v>
      </c>
      <c r="F24" s="57">
        <v>20</v>
      </c>
      <c r="G24" s="57">
        <v>1974</v>
      </c>
      <c r="H24" s="11">
        <v>6.98</v>
      </c>
      <c r="I24" s="50">
        <f t="shared" si="0"/>
        <v>7.3233939419374474</v>
      </c>
      <c r="J24" s="50">
        <v>10.98</v>
      </c>
      <c r="K24" s="50">
        <f t="shared" si="1"/>
        <v>40.21</v>
      </c>
    </row>
    <row r="25" spans="1:11" x14ac:dyDescent="0.25">
      <c r="A25" s="80"/>
      <c r="B25" s="89"/>
      <c r="C25" s="8" t="s">
        <v>235</v>
      </c>
      <c r="D25" s="8" t="s">
        <v>74</v>
      </c>
      <c r="E25" s="58">
        <v>1715.5</v>
      </c>
      <c r="F25" s="58">
        <v>33</v>
      </c>
      <c r="G25" s="58">
        <v>1978</v>
      </c>
      <c r="H25" s="11">
        <v>18.18</v>
      </c>
      <c r="I25" s="50">
        <f t="shared" si="0"/>
        <v>10.597493442145147</v>
      </c>
      <c r="J25" s="50">
        <v>10.98</v>
      </c>
      <c r="K25" s="50">
        <f t="shared" si="1"/>
        <v>58.18</v>
      </c>
    </row>
    <row r="26" spans="1:11" x14ac:dyDescent="0.25">
      <c r="A26" s="80"/>
      <c r="B26" s="89"/>
      <c r="C26" s="8" t="s">
        <v>106</v>
      </c>
      <c r="D26" s="8" t="s">
        <v>24</v>
      </c>
      <c r="E26" s="57">
        <v>1516.81</v>
      </c>
      <c r="F26" s="57">
        <v>30</v>
      </c>
      <c r="G26" s="57">
        <v>1980</v>
      </c>
      <c r="H26" s="11">
        <v>12.89</v>
      </c>
      <c r="I26" s="50">
        <f t="shared" si="0"/>
        <v>8.498097981948959</v>
      </c>
      <c r="J26" s="50">
        <v>10.98</v>
      </c>
      <c r="K26" s="50">
        <f t="shared" si="1"/>
        <v>46.65</v>
      </c>
    </row>
    <row r="27" spans="1:11" x14ac:dyDescent="0.25">
      <c r="A27" s="80"/>
      <c r="B27" s="89"/>
      <c r="C27" s="8" t="s">
        <v>236</v>
      </c>
      <c r="D27" s="18" t="s">
        <v>24</v>
      </c>
      <c r="E27" s="57">
        <v>1597.34</v>
      </c>
      <c r="F27" s="57">
        <v>32</v>
      </c>
      <c r="G27" s="57">
        <v>1980</v>
      </c>
      <c r="H27" s="56">
        <v>13.57</v>
      </c>
      <c r="I27" s="50">
        <f t="shared" si="0"/>
        <v>8.4953735585410755</v>
      </c>
      <c r="J27" s="50">
        <v>10.98</v>
      </c>
      <c r="K27" s="50">
        <f t="shared" si="1"/>
        <v>46.64</v>
      </c>
    </row>
    <row r="28" spans="1:11" x14ac:dyDescent="0.25">
      <c r="A28" s="80"/>
      <c r="B28" s="89"/>
      <c r="C28" s="8" t="s">
        <v>254</v>
      </c>
      <c r="D28" s="8" t="s">
        <v>25</v>
      </c>
      <c r="E28" s="57">
        <v>2296.7600000000002</v>
      </c>
      <c r="F28" s="57">
        <v>45</v>
      </c>
      <c r="G28" s="57">
        <v>1980</v>
      </c>
      <c r="H28" s="11">
        <v>22.17</v>
      </c>
      <c r="I28" s="50">
        <f t="shared" si="0"/>
        <v>9.6527281910169105</v>
      </c>
      <c r="J28" s="50">
        <v>10.98</v>
      </c>
      <c r="K28" s="50">
        <f t="shared" si="1"/>
        <v>52.99</v>
      </c>
    </row>
    <row r="29" spans="1:11" x14ac:dyDescent="0.25">
      <c r="A29" s="80"/>
      <c r="B29" s="89"/>
      <c r="C29" s="8" t="s">
        <v>255</v>
      </c>
      <c r="D29" s="8" t="s">
        <v>26</v>
      </c>
      <c r="E29" s="57">
        <v>2567.15</v>
      </c>
      <c r="F29" s="57">
        <v>50</v>
      </c>
      <c r="G29" s="57">
        <v>1975</v>
      </c>
      <c r="H29" s="11">
        <v>25.55</v>
      </c>
      <c r="I29" s="50">
        <f t="shared" si="0"/>
        <v>9.9526712502191135</v>
      </c>
      <c r="J29" s="50">
        <v>10.98</v>
      </c>
      <c r="K29" s="50">
        <f t="shared" si="1"/>
        <v>54.64</v>
      </c>
    </row>
    <row r="30" spans="1:11" x14ac:dyDescent="0.25">
      <c r="A30" s="80"/>
      <c r="B30" s="89"/>
      <c r="C30" s="8" t="s">
        <v>256</v>
      </c>
      <c r="D30" s="10" t="s">
        <v>55</v>
      </c>
      <c r="E30" s="57">
        <v>513.42999999999995</v>
      </c>
      <c r="F30" s="57">
        <v>9</v>
      </c>
      <c r="G30" s="57">
        <v>1990</v>
      </c>
      <c r="H30" s="11">
        <v>5.38</v>
      </c>
      <c r="I30" s="50">
        <f t="shared" si="0"/>
        <v>10.478546247784509</v>
      </c>
      <c r="J30" s="50">
        <v>10.98</v>
      </c>
      <c r="K30" s="50">
        <f t="shared" si="1"/>
        <v>57.53</v>
      </c>
    </row>
    <row r="31" spans="1:11" x14ac:dyDescent="0.25">
      <c r="A31" s="80"/>
      <c r="B31" s="89"/>
      <c r="C31" s="8" t="s">
        <v>257</v>
      </c>
      <c r="D31" s="10" t="s">
        <v>59</v>
      </c>
      <c r="E31" s="57">
        <v>1503.04</v>
      </c>
      <c r="F31" s="57">
        <v>24</v>
      </c>
      <c r="G31" s="57">
        <v>1985</v>
      </c>
      <c r="H31" s="11">
        <v>16.64</v>
      </c>
      <c r="I31" s="50">
        <f t="shared" si="0"/>
        <v>11.070896316797956</v>
      </c>
      <c r="J31" s="50">
        <v>10.98</v>
      </c>
      <c r="K31" s="50">
        <f t="shared" si="1"/>
        <v>60.78</v>
      </c>
    </row>
    <row r="32" spans="1:11" x14ac:dyDescent="0.25">
      <c r="A32" s="80"/>
      <c r="B32" s="89"/>
      <c r="C32" s="8" t="s">
        <v>258</v>
      </c>
      <c r="D32" s="10" t="s">
        <v>60</v>
      </c>
      <c r="E32" s="57">
        <v>647.79999999999995</v>
      </c>
      <c r="F32" s="57">
        <v>18</v>
      </c>
      <c r="G32" s="57">
        <v>1987</v>
      </c>
      <c r="H32" s="11">
        <v>8.73</v>
      </c>
      <c r="I32" s="50">
        <f t="shared" si="0"/>
        <v>13.476381599259032</v>
      </c>
      <c r="J32" s="50">
        <v>10.98</v>
      </c>
      <c r="K32" s="50">
        <f t="shared" si="1"/>
        <v>73.989999999999995</v>
      </c>
    </row>
    <row r="33" spans="1:11" x14ac:dyDescent="0.25">
      <c r="A33" s="80"/>
      <c r="B33" s="89"/>
      <c r="C33" s="8" t="s">
        <v>259</v>
      </c>
      <c r="D33" s="10" t="s">
        <v>67</v>
      </c>
      <c r="E33" s="57">
        <v>827.36</v>
      </c>
      <c r="F33" s="57">
        <v>17</v>
      </c>
      <c r="G33" s="57">
        <v>1972</v>
      </c>
      <c r="H33" s="11">
        <v>9.9700000000000006</v>
      </c>
      <c r="I33" s="50">
        <f t="shared" si="0"/>
        <v>12.050377103074842</v>
      </c>
      <c r="J33" s="50">
        <v>10.98</v>
      </c>
      <c r="K33" s="50">
        <f t="shared" si="1"/>
        <v>66.16</v>
      </c>
    </row>
    <row r="34" spans="1:11" x14ac:dyDescent="0.25">
      <c r="A34" s="80"/>
      <c r="B34" s="89"/>
      <c r="C34" s="8" t="s">
        <v>260</v>
      </c>
      <c r="D34" s="10" t="s">
        <v>67</v>
      </c>
      <c r="E34" s="57">
        <v>899.46</v>
      </c>
      <c r="F34" s="57">
        <v>19</v>
      </c>
      <c r="G34" s="57">
        <v>1972</v>
      </c>
      <c r="H34" s="11">
        <v>7.88</v>
      </c>
      <c r="I34" s="50">
        <f t="shared" si="0"/>
        <v>8.7608120427812253</v>
      </c>
      <c r="J34" s="50">
        <v>10.98</v>
      </c>
      <c r="K34" s="50">
        <f t="shared" si="1"/>
        <v>48.1</v>
      </c>
    </row>
    <row r="35" spans="1:11" x14ac:dyDescent="0.25">
      <c r="A35" s="80"/>
      <c r="B35" s="89"/>
      <c r="C35" s="8" t="s">
        <v>264</v>
      </c>
      <c r="D35" s="10" t="s">
        <v>67</v>
      </c>
      <c r="E35" s="57">
        <v>948.51</v>
      </c>
      <c r="F35" s="57">
        <v>20</v>
      </c>
      <c r="G35" s="57">
        <v>1972</v>
      </c>
      <c r="H35" s="11">
        <v>8.35</v>
      </c>
      <c r="I35" s="50">
        <f t="shared" si="0"/>
        <v>8.8032809353617782</v>
      </c>
      <c r="J35" s="50">
        <v>10.98</v>
      </c>
      <c r="K35" s="50">
        <f t="shared" si="1"/>
        <v>48.33</v>
      </c>
    </row>
    <row r="36" spans="1:11" x14ac:dyDescent="0.25">
      <c r="A36" s="80"/>
      <c r="B36" s="89"/>
      <c r="C36" s="8" t="s">
        <v>265</v>
      </c>
      <c r="D36" s="10" t="s">
        <v>69</v>
      </c>
      <c r="E36" s="57">
        <v>271.63</v>
      </c>
      <c r="F36" s="57">
        <v>9</v>
      </c>
      <c r="G36" s="57">
        <v>1953</v>
      </c>
      <c r="H36" s="11">
        <v>4.33</v>
      </c>
      <c r="I36" s="50">
        <f t="shared" si="0"/>
        <v>15.940801826013328</v>
      </c>
      <c r="J36" s="50">
        <v>10.98</v>
      </c>
      <c r="K36" s="50">
        <f t="shared" si="1"/>
        <v>87.52</v>
      </c>
    </row>
    <row r="37" spans="1:11" x14ac:dyDescent="0.25">
      <c r="A37" s="80"/>
      <c r="B37" s="89"/>
      <c r="C37" s="98"/>
      <c r="D37" s="99"/>
      <c r="E37" s="99"/>
      <c r="F37" s="99"/>
      <c r="G37" s="99"/>
      <c r="H37" s="99"/>
      <c r="I37" s="35" t="s">
        <v>10</v>
      </c>
      <c r="J37" s="35" t="s">
        <v>10</v>
      </c>
      <c r="K37" s="35" t="s">
        <v>10</v>
      </c>
    </row>
    <row r="38" spans="1:11" x14ac:dyDescent="0.25">
      <c r="A38" s="80"/>
      <c r="B38" s="89"/>
      <c r="C38" s="100"/>
      <c r="D38" s="101"/>
      <c r="E38" s="101"/>
      <c r="F38" s="101"/>
      <c r="G38" s="101"/>
      <c r="H38" s="101"/>
      <c r="I38" s="36">
        <f>AVERAGE(I5:I30)</f>
        <v>9.6441682367219528</v>
      </c>
      <c r="J38" s="36">
        <f>AVERAGE(J5:J30)</f>
        <v>10.979999999999999</v>
      </c>
      <c r="K38" s="36">
        <f>AVERAGE(K5:K30)</f>
        <v>52.946538461538474</v>
      </c>
    </row>
    <row r="39" spans="1:11" x14ac:dyDescent="0.25">
      <c r="A39" s="80"/>
      <c r="B39" s="89"/>
      <c r="C39" s="102"/>
      <c r="D39" s="103"/>
      <c r="E39" s="103"/>
      <c r="F39" s="103"/>
      <c r="G39" s="103"/>
      <c r="H39" s="103"/>
      <c r="I39" s="37"/>
      <c r="J39" s="37"/>
      <c r="K39" s="37"/>
    </row>
    <row r="40" spans="1:11" x14ac:dyDescent="0.25">
      <c r="A40" s="80"/>
      <c r="B40" s="61" t="s">
        <v>209</v>
      </c>
      <c r="C40" s="47">
        <v>33</v>
      </c>
      <c r="D40" s="21" t="s">
        <v>28</v>
      </c>
      <c r="E40" s="20">
        <v>1575.91</v>
      </c>
      <c r="F40" s="20">
        <v>30</v>
      </c>
      <c r="G40" s="20">
        <v>1989</v>
      </c>
      <c r="H40" s="52">
        <v>21.96</v>
      </c>
      <c r="I40" s="51">
        <f>H40/E40*1000</f>
        <v>13.934805921657963</v>
      </c>
      <c r="J40" s="51">
        <v>10.98</v>
      </c>
      <c r="K40" s="48">
        <f>ROUND(I40*J40*50/100,2)</f>
        <v>76.5</v>
      </c>
    </row>
    <row r="41" spans="1:11" x14ac:dyDescent="0.25">
      <c r="A41" s="80"/>
      <c r="B41" s="61"/>
      <c r="C41" s="47">
        <f>SUM(C40+1)</f>
        <v>34</v>
      </c>
      <c r="D41" s="1" t="s">
        <v>29</v>
      </c>
      <c r="E41" s="2">
        <v>1032.3699999999999</v>
      </c>
      <c r="F41" s="2">
        <v>20</v>
      </c>
      <c r="G41" s="2">
        <v>1987</v>
      </c>
      <c r="H41" s="51">
        <v>12.44</v>
      </c>
      <c r="I41" s="51">
        <f t="shared" ref="I41:I87" si="2">H41/E41*1000</f>
        <v>12.04994333426969</v>
      </c>
      <c r="J41" s="51">
        <v>10.98</v>
      </c>
      <c r="K41" s="48">
        <f t="shared" ref="K41:K87" si="3">ROUND(I41*J41*50/100,2)</f>
        <v>66.150000000000006</v>
      </c>
    </row>
    <row r="42" spans="1:11" x14ac:dyDescent="0.25">
      <c r="A42" s="80"/>
      <c r="B42" s="61"/>
      <c r="C42" s="47">
        <f t="shared" ref="C42:C87" si="4">SUM(C41+1)</f>
        <v>35</v>
      </c>
      <c r="D42" s="1" t="s">
        <v>223</v>
      </c>
      <c r="E42" s="2">
        <v>1593.23</v>
      </c>
      <c r="F42" s="2">
        <v>30</v>
      </c>
      <c r="G42" s="2">
        <v>1989</v>
      </c>
      <c r="H42" s="51">
        <v>21.347999999999999</v>
      </c>
      <c r="I42" s="51">
        <f t="shared" si="2"/>
        <v>13.39919534530482</v>
      </c>
      <c r="J42" s="51">
        <v>10.98</v>
      </c>
      <c r="K42" s="48">
        <f t="shared" si="3"/>
        <v>73.56</v>
      </c>
    </row>
    <row r="43" spans="1:11" x14ac:dyDescent="0.25">
      <c r="A43" s="80"/>
      <c r="B43" s="61"/>
      <c r="C43" s="47">
        <f t="shared" si="4"/>
        <v>36</v>
      </c>
      <c r="D43" s="1" t="s">
        <v>30</v>
      </c>
      <c r="E43" s="2">
        <v>1210.54</v>
      </c>
      <c r="F43" s="2">
        <v>23</v>
      </c>
      <c r="G43" s="2">
        <v>1991</v>
      </c>
      <c r="H43" s="51">
        <v>17.63</v>
      </c>
      <c r="I43" s="51">
        <f t="shared" si="2"/>
        <v>14.563748409800583</v>
      </c>
      <c r="J43" s="51">
        <v>10.98</v>
      </c>
      <c r="K43" s="48">
        <f t="shared" si="3"/>
        <v>79.95</v>
      </c>
    </row>
    <row r="44" spans="1:11" x14ac:dyDescent="0.25">
      <c r="A44" s="80"/>
      <c r="B44" s="61"/>
      <c r="C44" s="47">
        <f t="shared" si="4"/>
        <v>37</v>
      </c>
      <c r="D44" s="1" t="s">
        <v>31</v>
      </c>
      <c r="E44" s="2">
        <v>1053.6300000000001</v>
      </c>
      <c r="F44" s="2">
        <v>20</v>
      </c>
      <c r="G44" s="2">
        <v>1985</v>
      </c>
      <c r="H44" s="51">
        <v>15.59</v>
      </c>
      <c r="I44" s="51">
        <f t="shared" si="2"/>
        <v>14.796465552423525</v>
      </c>
      <c r="J44" s="51">
        <v>10.98</v>
      </c>
      <c r="K44" s="48">
        <f t="shared" si="3"/>
        <v>81.23</v>
      </c>
    </row>
    <row r="45" spans="1:11" x14ac:dyDescent="0.25">
      <c r="A45" s="80"/>
      <c r="B45" s="61"/>
      <c r="C45" s="47">
        <f t="shared" si="4"/>
        <v>38</v>
      </c>
      <c r="D45" s="1" t="s">
        <v>85</v>
      </c>
      <c r="E45" s="2">
        <v>2478.85</v>
      </c>
      <c r="F45" s="2">
        <v>49</v>
      </c>
      <c r="G45" s="2">
        <v>1974</v>
      </c>
      <c r="H45" s="51">
        <v>23.66</v>
      </c>
      <c r="I45" s="51">
        <f t="shared" si="2"/>
        <v>9.544748572926963</v>
      </c>
      <c r="J45" s="51">
        <v>10.98</v>
      </c>
      <c r="K45" s="48">
        <f t="shared" si="3"/>
        <v>52.4</v>
      </c>
    </row>
    <row r="46" spans="1:11" x14ac:dyDescent="0.25">
      <c r="A46" s="80"/>
      <c r="B46" s="61"/>
      <c r="C46" s="47">
        <f t="shared" si="4"/>
        <v>39</v>
      </c>
      <c r="D46" s="1" t="s">
        <v>32</v>
      </c>
      <c r="E46" s="2">
        <v>105.74</v>
      </c>
      <c r="F46" s="2">
        <v>2</v>
      </c>
      <c r="G46" s="2">
        <v>1970</v>
      </c>
      <c r="H46" s="51">
        <v>1.73</v>
      </c>
      <c r="I46" s="51">
        <f t="shared" si="2"/>
        <v>16.360885190088897</v>
      </c>
      <c r="J46" s="51">
        <v>10.98</v>
      </c>
      <c r="K46" s="48">
        <f t="shared" si="3"/>
        <v>89.82</v>
      </c>
    </row>
    <row r="47" spans="1:11" x14ac:dyDescent="0.25">
      <c r="A47" s="80"/>
      <c r="B47" s="61"/>
      <c r="C47" s="47">
        <f t="shared" si="4"/>
        <v>40</v>
      </c>
      <c r="D47" s="1" t="s">
        <v>33</v>
      </c>
      <c r="E47" s="2">
        <v>1138.44</v>
      </c>
      <c r="F47" s="2">
        <v>23</v>
      </c>
      <c r="G47" s="2">
        <v>1991</v>
      </c>
      <c r="H47" s="51">
        <v>9.85</v>
      </c>
      <c r="I47" s="51">
        <f t="shared" si="2"/>
        <v>8.652190717121675</v>
      </c>
      <c r="J47" s="51">
        <v>10.98</v>
      </c>
      <c r="K47" s="48">
        <f t="shared" si="3"/>
        <v>47.5</v>
      </c>
    </row>
    <row r="48" spans="1:11" x14ac:dyDescent="0.25">
      <c r="A48" s="80"/>
      <c r="B48" s="61"/>
      <c r="C48" s="47">
        <f t="shared" si="4"/>
        <v>41</v>
      </c>
      <c r="D48" s="1" t="s">
        <v>34</v>
      </c>
      <c r="E48" s="2">
        <v>1032.8900000000001</v>
      </c>
      <c r="F48" s="2">
        <v>20</v>
      </c>
      <c r="G48" s="2">
        <v>1975</v>
      </c>
      <c r="H48" s="51">
        <v>13.31</v>
      </c>
      <c r="I48" s="51">
        <f t="shared" si="2"/>
        <v>12.88617374551017</v>
      </c>
      <c r="J48" s="51">
        <v>10.98</v>
      </c>
      <c r="K48" s="48">
        <f t="shared" si="3"/>
        <v>70.75</v>
      </c>
    </row>
    <row r="49" spans="1:11" x14ac:dyDescent="0.25">
      <c r="A49" s="80"/>
      <c r="B49" s="61"/>
      <c r="C49" s="47">
        <f t="shared" si="4"/>
        <v>42</v>
      </c>
      <c r="D49" s="1" t="s">
        <v>35</v>
      </c>
      <c r="E49" s="2">
        <v>1600.68</v>
      </c>
      <c r="F49" s="2">
        <v>31</v>
      </c>
      <c r="G49" s="2">
        <v>1989</v>
      </c>
      <c r="H49" s="51">
        <v>22.56</v>
      </c>
      <c r="I49" s="51">
        <f t="shared" si="2"/>
        <v>14.094010045730563</v>
      </c>
      <c r="J49" s="51">
        <v>10.98</v>
      </c>
      <c r="K49" s="48">
        <f t="shared" si="3"/>
        <v>77.38</v>
      </c>
    </row>
    <row r="50" spans="1:11" x14ac:dyDescent="0.25">
      <c r="A50" s="80"/>
      <c r="B50" s="61"/>
      <c r="C50" s="47">
        <f t="shared" si="4"/>
        <v>43</v>
      </c>
      <c r="D50" s="1" t="s">
        <v>84</v>
      </c>
      <c r="E50" s="2">
        <v>956.36</v>
      </c>
      <c r="F50" s="2">
        <v>23</v>
      </c>
      <c r="G50" s="2">
        <v>1964</v>
      </c>
      <c r="H50" s="51">
        <v>20.239999999999998</v>
      </c>
      <c r="I50" s="51">
        <f t="shared" si="2"/>
        <v>21.163578568739805</v>
      </c>
      <c r="J50" s="51">
        <v>10.98</v>
      </c>
      <c r="K50" s="48">
        <f t="shared" si="3"/>
        <v>116.19</v>
      </c>
    </row>
    <row r="51" spans="1:11" x14ac:dyDescent="0.25">
      <c r="A51" s="80"/>
      <c r="B51" s="61"/>
      <c r="C51" s="47">
        <f t="shared" si="4"/>
        <v>44</v>
      </c>
      <c r="D51" s="1" t="s">
        <v>36</v>
      </c>
      <c r="E51" s="2">
        <v>1599.16</v>
      </c>
      <c r="F51" s="2">
        <v>30</v>
      </c>
      <c r="G51" s="2">
        <v>1989</v>
      </c>
      <c r="H51" s="51">
        <v>19.239999999999998</v>
      </c>
      <c r="I51" s="51">
        <f t="shared" si="2"/>
        <v>12.031316441131594</v>
      </c>
      <c r="J51" s="51">
        <v>10.98</v>
      </c>
      <c r="K51" s="48">
        <f t="shared" si="3"/>
        <v>66.05</v>
      </c>
    </row>
    <row r="52" spans="1:11" x14ac:dyDescent="0.25">
      <c r="A52" s="80"/>
      <c r="B52" s="61"/>
      <c r="C52" s="47">
        <f t="shared" si="4"/>
        <v>45</v>
      </c>
      <c r="D52" s="1" t="s">
        <v>37</v>
      </c>
      <c r="E52" s="2">
        <v>1605.29</v>
      </c>
      <c r="F52" s="2">
        <v>30</v>
      </c>
      <c r="G52" s="2">
        <v>1989</v>
      </c>
      <c r="H52" s="51">
        <v>15.17</v>
      </c>
      <c r="I52" s="51">
        <f t="shared" si="2"/>
        <v>9.4500059179338329</v>
      </c>
      <c r="J52" s="51">
        <v>10.98</v>
      </c>
      <c r="K52" s="48">
        <f t="shared" si="3"/>
        <v>51.88</v>
      </c>
    </row>
    <row r="53" spans="1:11" x14ac:dyDescent="0.25">
      <c r="A53" s="80"/>
      <c r="B53" s="61"/>
      <c r="C53" s="47">
        <f t="shared" si="4"/>
        <v>46</v>
      </c>
      <c r="D53" s="1" t="s">
        <v>38</v>
      </c>
      <c r="E53" s="2">
        <v>1596.54</v>
      </c>
      <c r="F53" s="2">
        <v>30</v>
      </c>
      <c r="G53" s="2">
        <v>1993</v>
      </c>
      <c r="H53" s="51">
        <v>24.52</v>
      </c>
      <c r="I53" s="51">
        <f t="shared" si="2"/>
        <v>15.358212133739212</v>
      </c>
      <c r="J53" s="51">
        <v>10.98</v>
      </c>
      <c r="K53" s="48">
        <f t="shared" si="3"/>
        <v>84.32</v>
      </c>
    </row>
    <row r="54" spans="1:11" x14ac:dyDescent="0.25">
      <c r="A54" s="80"/>
      <c r="B54" s="61"/>
      <c r="C54" s="47">
        <f t="shared" si="4"/>
        <v>47</v>
      </c>
      <c r="D54" s="1" t="s">
        <v>44</v>
      </c>
      <c r="E54" s="2">
        <v>1614.93</v>
      </c>
      <c r="F54" s="2">
        <v>30</v>
      </c>
      <c r="G54" s="2">
        <v>1993</v>
      </c>
      <c r="H54" s="51">
        <v>20.82</v>
      </c>
      <c r="I54" s="51">
        <f t="shared" si="2"/>
        <v>12.892199661904851</v>
      </c>
      <c r="J54" s="51">
        <v>10.98</v>
      </c>
      <c r="K54" s="48">
        <f t="shared" si="3"/>
        <v>70.78</v>
      </c>
    </row>
    <row r="55" spans="1:11" x14ac:dyDescent="0.25">
      <c r="A55" s="80"/>
      <c r="B55" s="61"/>
      <c r="C55" s="47">
        <f t="shared" si="4"/>
        <v>48</v>
      </c>
      <c r="D55" s="1" t="s">
        <v>222</v>
      </c>
      <c r="E55" s="2">
        <v>1614.98</v>
      </c>
      <c r="F55" s="2">
        <v>25</v>
      </c>
      <c r="G55" s="2"/>
      <c r="H55" s="51">
        <v>24.218</v>
      </c>
      <c r="I55" s="51">
        <f t="shared" si="2"/>
        <v>14.995851341812283</v>
      </c>
      <c r="J55" s="51">
        <v>10.98</v>
      </c>
      <c r="K55" s="48">
        <f t="shared" si="3"/>
        <v>82.33</v>
      </c>
    </row>
    <row r="56" spans="1:11" x14ac:dyDescent="0.25">
      <c r="A56" s="80"/>
      <c r="B56" s="61"/>
      <c r="C56" s="47">
        <f t="shared" si="4"/>
        <v>49</v>
      </c>
      <c r="D56" s="1" t="s">
        <v>39</v>
      </c>
      <c r="E56" s="2">
        <v>1521.2</v>
      </c>
      <c r="F56" s="2">
        <v>29</v>
      </c>
      <c r="G56" s="2">
        <v>1982</v>
      </c>
      <c r="H56" s="51">
        <v>23.02</v>
      </c>
      <c r="I56" s="51">
        <f t="shared" si="2"/>
        <v>15.132789902708389</v>
      </c>
      <c r="J56" s="51">
        <v>10.98</v>
      </c>
      <c r="K56" s="48">
        <f t="shared" si="3"/>
        <v>83.08</v>
      </c>
    </row>
    <row r="57" spans="1:11" x14ac:dyDescent="0.25">
      <c r="A57" s="80"/>
      <c r="B57" s="61"/>
      <c r="C57" s="47">
        <f t="shared" si="4"/>
        <v>50</v>
      </c>
      <c r="D57" s="1" t="s">
        <v>39</v>
      </c>
      <c r="E57" s="2">
        <v>1604.48</v>
      </c>
      <c r="F57" s="2">
        <v>30</v>
      </c>
      <c r="G57" s="2">
        <v>1982</v>
      </c>
      <c r="H57" s="51">
        <v>20.38</v>
      </c>
      <c r="I57" s="51">
        <f t="shared" si="2"/>
        <v>12.70193458316713</v>
      </c>
      <c r="J57" s="51">
        <v>10.98</v>
      </c>
      <c r="K57" s="48">
        <f t="shared" si="3"/>
        <v>69.73</v>
      </c>
    </row>
    <row r="58" spans="1:11" x14ac:dyDescent="0.25">
      <c r="A58" s="80"/>
      <c r="B58" s="61"/>
      <c r="C58" s="47">
        <f t="shared" si="4"/>
        <v>51</v>
      </c>
      <c r="D58" s="1" t="s">
        <v>40</v>
      </c>
      <c r="E58" s="2">
        <v>1085.81</v>
      </c>
      <c r="F58" s="2">
        <v>20</v>
      </c>
      <c r="G58" s="2">
        <v>1991</v>
      </c>
      <c r="H58" s="51">
        <v>17</v>
      </c>
      <c r="I58" s="51">
        <f t="shared" si="2"/>
        <v>15.65651449148562</v>
      </c>
      <c r="J58" s="51">
        <v>10.98</v>
      </c>
      <c r="K58" s="48">
        <f t="shared" si="3"/>
        <v>85.95</v>
      </c>
    </row>
    <row r="59" spans="1:11" x14ac:dyDescent="0.25">
      <c r="A59" s="80"/>
      <c r="B59" s="61"/>
      <c r="C59" s="47">
        <f t="shared" si="4"/>
        <v>52</v>
      </c>
      <c r="D59" s="1" t="s">
        <v>41</v>
      </c>
      <c r="E59" s="2">
        <v>1565.55</v>
      </c>
      <c r="F59" s="2">
        <v>30</v>
      </c>
      <c r="G59" s="2">
        <v>1992</v>
      </c>
      <c r="H59" s="51">
        <v>19.87</v>
      </c>
      <c r="I59" s="51">
        <f t="shared" si="2"/>
        <v>12.692025166874261</v>
      </c>
      <c r="J59" s="51">
        <v>10.98</v>
      </c>
      <c r="K59" s="48">
        <f t="shared" si="3"/>
        <v>69.680000000000007</v>
      </c>
    </row>
    <row r="60" spans="1:11" x14ac:dyDescent="0.25">
      <c r="A60" s="80"/>
      <c r="B60" s="61"/>
      <c r="C60" s="47">
        <f t="shared" si="4"/>
        <v>53</v>
      </c>
      <c r="D60" s="1" t="s">
        <v>43</v>
      </c>
      <c r="E60" s="2">
        <v>1796.48</v>
      </c>
      <c r="F60" s="2">
        <v>32</v>
      </c>
      <c r="G60" s="2">
        <v>1980</v>
      </c>
      <c r="H60" s="51">
        <v>17.260000000000002</v>
      </c>
      <c r="I60" s="51">
        <f t="shared" si="2"/>
        <v>9.607677235482722</v>
      </c>
      <c r="J60" s="51">
        <v>10.98</v>
      </c>
      <c r="K60" s="48">
        <f t="shared" si="3"/>
        <v>52.75</v>
      </c>
    </row>
    <row r="61" spans="1:11" x14ac:dyDescent="0.25">
      <c r="A61" s="80"/>
      <c r="B61" s="61"/>
      <c r="C61" s="47">
        <f t="shared" si="4"/>
        <v>54</v>
      </c>
      <c r="D61" s="1" t="s">
        <v>225</v>
      </c>
      <c r="E61" s="2">
        <v>2258.5500000000002</v>
      </c>
      <c r="F61" s="2">
        <v>40</v>
      </c>
      <c r="G61" s="2"/>
      <c r="H61" s="51">
        <v>31.219000000000001</v>
      </c>
      <c r="I61" s="51">
        <f t="shared" si="2"/>
        <v>13.822585287020434</v>
      </c>
      <c r="J61" s="51">
        <v>10.98</v>
      </c>
      <c r="K61" s="48">
        <f t="shared" si="3"/>
        <v>75.89</v>
      </c>
    </row>
    <row r="62" spans="1:11" x14ac:dyDescent="0.25">
      <c r="A62" s="80"/>
      <c r="B62" s="61"/>
      <c r="C62" s="47">
        <f t="shared" si="4"/>
        <v>55</v>
      </c>
      <c r="D62" s="1" t="s">
        <v>45</v>
      </c>
      <c r="E62" s="2">
        <v>828.98</v>
      </c>
      <c r="F62" s="2">
        <v>15</v>
      </c>
      <c r="G62" s="2">
        <v>1984</v>
      </c>
      <c r="H62" s="51">
        <v>7.99</v>
      </c>
      <c r="I62" s="51">
        <f t="shared" si="2"/>
        <v>9.6383507442881609</v>
      </c>
      <c r="J62" s="51">
        <v>10.98</v>
      </c>
      <c r="K62" s="48">
        <f t="shared" si="3"/>
        <v>52.91</v>
      </c>
    </row>
    <row r="63" spans="1:11" x14ac:dyDescent="0.25">
      <c r="A63" s="80"/>
      <c r="B63" s="61"/>
      <c r="C63" s="47">
        <f t="shared" si="4"/>
        <v>56</v>
      </c>
      <c r="D63" s="1" t="s">
        <v>47</v>
      </c>
      <c r="E63" s="2">
        <v>410.45</v>
      </c>
      <c r="F63" s="2">
        <v>9</v>
      </c>
      <c r="G63" s="2">
        <v>1964</v>
      </c>
      <c r="H63" s="51">
        <v>8.59</v>
      </c>
      <c r="I63" s="51">
        <f t="shared" si="2"/>
        <v>20.928249482275554</v>
      </c>
      <c r="J63" s="51">
        <v>10.98</v>
      </c>
      <c r="K63" s="48">
        <f t="shared" si="3"/>
        <v>114.9</v>
      </c>
    </row>
    <row r="64" spans="1:11" x14ac:dyDescent="0.25">
      <c r="A64" s="80"/>
      <c r="B64" s="61"/>
      <c r="C64" s="47">
        <f t="shared" si="4"/>
        <v>57</v>
      </c>
      <c r="D64" s="1" t="s">
        <v>48</v>
      </c>
      <c r="E64" s="2">
        <v>344.76</v>
      </c>
      <c r="F64" s="2">
        <v>7</v>
      </c>
      <c r="G64" s="2">
        <v>1986</v>
      </c>
      <c r="H64" s="51">
        <v>7.05</v>
      </c>
      <c r="I64" s="51">
        <f t="shared" si="2"/>
        <v>20.449008005569091</v>
      </c>
      <c r="J64" s="51">
        <v>10.98</v>
      </c>
      <c r="K64" s="48">
        <f t="shared" si="3"/>
        <v>112.27</v>
      </c>
    </row>
    <row r="65" spans="1:11" x14ac:dyDescent="0.25">
      <c r="A65" s="80"/>
      <c r="B65" s="61"/>
      <c r="C65" s="47">
        <f t="shared" si="4"/>
        <v>58</v>
      </c>
      <c r="D65" s="1" t="s">
        <v>49</v>
      </c>
      <c r="E65" s="2">
        <v>428.7</v>
      </c>
      <c r="F65" s="2">
        <v>9</v>
      </c>
      <c r="G65" s="2">
        <v>1964</v>
      </c>
      <c r="H65" s="51">
        <v>8.7100000000000009</v>
      </c>
      <c r="I65" s="51">
        <f t="shared" si="2"/>
        <v>20.31723816188477</v>
      </c>
      <c r="J65" s="51">
        <v>10.98</v>
      </c>
      <c r="K65" s="48">
        <f t="shared" si="3"/>
        <v>111.54</v>
      </c>
    </row>
    <row r="66" spans="1:11" x14ac:dyDescent="0.25">
      <c r="A66" s="80"/>
      <c r="B66" s="61"/>
      <c r="C66" s="47">
        <f t="shared" si="4"/>
        <v>59</v>
      </c>
      <c r="D66" s="1" t="s">
        <v>50</v>
      </c>
      <c r="E66" s="2">
        <v>408.78</v>
      </c>
      <c r="F66" s="2">
        <v>8</v>
      </c>
      <c r="G66" s="2">
        <v>1964</v>
      </c>
      <c r="H66" s="51">
        <v>8.68</v>
      </c>
      <c r="I66" s="51">
        <f t="shared" si="2"/>
        <v>21.233915553598514</v>
      </c>
      <c r="J66" s="51">
        <v>10.98</v>
      </c>
      <c r="K66" s="48">
        <f t="shared" si="3"/>
        <v>116.57</v>
      </c>
    </row>
    <row r="67" spans="1:11" x14ac:dyDescent="0.25">
      <c r="A67" s="80"/>
      <c r="B67" s="61"/>
      <c r="C67" s="47">
        <f t="shared" si="4"/>
        <v>60</v>
      </c>
      <c r="D67" s="1" t="s">
        <v>51</v>
      </c>
      <c r="E67" s="2">
        <v>408.57</v>
      </c>
      <c r="F67" s="2">
        <v>8</v>
      </c>
      <c r="G67" s="2">
        <v>1986</v>
      </c>
      <c r="H67" s="51">
        <v>9.0500000000000007</v>
      </c>
      <c r="I67" s="51">
        <f t="shared" si="2"/>
        <v>22.150427099395454</v>
      </c>
      <c r="J67" s="51">
        <v>10.98</v>
      </c>
      <c r="K67" s="48">
        <f t="shared" si="3"/>
        <v>121.61</v>
      </c>
    </row>
    <row r="68" spans="1:11" x14ac:dyDescent="0.25">
      <c r="A68" s="80"/>
      <c r="B68" s="61"/>
      <c r="C68" s="47">
        <f t="shared" si="4"/>
        <v>61</v>
      </c>
      <c r="D68" s="1" t="s">
        <v>52</v>
      </c>
      <c r="E68" s="2">
        <v>180.67</v>
      </c>
      <c r="F68" s="2">
        <v>3</v>
      </c>
      <c r="G68" s="2">
        <v>1991</v>
      </c>
      <c r="H68" s="51">
        <v>4.5199999999999996</v>
      </c>
      <c r="I68" s="51">
        <f t="shared" si="2"/>
        <v>25.017988597996347</v>
      </c>
      <c r="J68" s="51">
        <v>10.98</v>
      </c>
      <c r="K68" s="48">
        <f t="shared" si="3"/>
        <v>137.35</v>
      </c>
    </row>
    <row r="69" spans="1:11" x14ac:dyDescent="0.25">
      <c r="A69" s="80"/>
      <c r="B69" s="61"/>
      <c r="C69" s="47">
        <f t="shared" si="4"/>
        <v>62</v>
      </c>
      <c r="D69" s="1" t="s">
        <v>53</v>
      </c>
      <c r="E69" s="2">
        <v>314.48</v>
      </c>
      <c r="F69" s="2">
        <v>3</v>
      </c>
      <c r="G69" s="2">
        <v>1956</v>
      </c>
      <c r="H69" s="51">
        <v>8.26</v>
      </c>
      <c r="I69" s="51">
        <f t="shared" si="2"/>
        <v>26.265581277028744</v>
      </c>
      <c r="J69" s="51">
        <v>10.98</v>
      </c>
      <c r="K69" s="48">
        <f t="shared" si="3"/>
        <v>144.19999999999999</v>
      </c>
    </row>
    <row r="70" spans="1:11" x14ac:dyDescent="0.25">
      <c r="A70" s="80"/>
      <c r="B70" s="61"/>
      <c r="C70" s="47">
        <f t="shared" si="4"/>
        <v>63</v>
      </c>
      <c r="D70" s="1" t="s">
        <v>54</v>
      </c>
      <c r="E70" s="2">
        <v>1605.58</v>
      </c>
      <c r="F70" s="2">
        <v>30</v>
      </c>
      <c r="G70" s="2">
        <v>1991</v>
      </c>
      <c r="H70" s="51">
        <v>19.75</v>
      </c>
      <c r="I70" s="51">
        <f t="shared" si="2"/>
        <v>12.300850782894656</v>
      </c>
      <c r="J70" s="51">
        <v>10.98</v>
      </c>
      <c r="K70" s="48">
        <f t="shared" si="3"/>
        <v>67.53</v>
      </c>
    </row>
    <row r="71" spans="1:11" x14ac:dyDescent="0.25">
      <c r="A71" s="80"/>
      <c r="B71" s="61"/>
      <c r="C71" s="47">
        <f t="shared" si="4"/>
        <v>64</v>
      </c>
      <c r="D71" s="1" t="s">
        <v>56</v>
      </c>
      <c r="E71" s="2">
        <v>520.64</v>
      </c>
      <c r="F71" s="2">
        <v>9</v>
      </c>
      <c r="G71" s="2">
        <v>1991</v>
      </c>
      <c r="H71" s="51">
        <v>5.84</v>
      </c>
      <c r="I71" s="51">
        <f t="shared" si="2"/>
        <v>11.216963736939151</v>
      </c>
      <c r="J71" s="51">
        <v>10.98</v>
      </c>
      <c r="K71" s="48">
        <f t="shared" si="3"/>
        <v>61.58</v>
      </c>
    </row>
    <row r="72" spans="1:11" x14ac:dyDescent="0.25">
      <c r="A72" s="80"/>
      <c r="B72" s="61"/>
      <c r="C72" s="47">
        <f t="shared" si="4"/>
        <v>65</v>
      </c>
      <c r="D72" s="1" t="s">
        <v>57</v>
      </c>
      <c r="E72" s="2">
        <v>1829.87</v>
      </c>
      <c r="F72" s="2">
        <v>32</v>
      </c>
      <c r="G72" s="2">
        <v>1986</v>
      </c>
      <c r="H72" s="51">
        <v>32.19</v>
      </c>
      <c r="I72" s="51">
        <f t="shared" si="2"/>
        <v>17.591413597687268</v>
      </c>
      <c r="J72" s="51">
        <v>10.98</v>
      </c>
      <c r="K72" s="48">
        <f t="shared" si="3"/>
        <v>96.58</v>
      </c>
    </row>
    <row r="73" spans="1:11" x14ac:dyDescent="0.25">
      <c r="A73" s="80"/>
      <c r="B73" s="61"/>
      <c r="C73" s="47">
        <f t="shared" si="4"/>
        <v>66</v>
      </c>
      <c r="D73" s="1" t="s">
        <v>58</v>
      </c>
      <c r="E73" s="2">
        <v>2266.4699999999998</v>
      </c>
      <c r="F73" s="2">
        <v>40</v>
      </c>
      <c r="G73" s="2">
        <v>1986</v>
      </c>
      <c r="H73" s="51">
        <v>34.590000000000003</v>
      </c>
      <c r="I73" s="51">
        <f t="shared" si="2"/>
        <v>15.261618287469062</v>
      </c>
      <c r="J73" s="51">
        <v>10.98</v>
      </c>
      <c r="K73" s="48">
        <f t="shared" si="3"/>
        <v>83.79</v>
      </c>
    </row>
    <row r="74" spans="1:11" x14ac:dyDescent="0.25">
      <c r="A74" s="80"/>
      <c r="B74" s="61"/>
      <c r="C74" s="47">
        <f t="shared" si="4"/>
        <v>67</v>
      </c>
      <c r="D74" s="1" t="s">
        <v>61</v>
      </c>
      <c r="E74" s="2">
        <v>1619.41</v>
      </c>
      <c r="F74" s="2">
        <v>30</v>
      </c>
      <c r="G74" s="2">
        <v>1990</v>
      </c>
      <c r="H74" s="51">
        <v>19.649999999999999</v>
      </c>
      <c r="I74" s="51">
        <f t="shared" si="2"/>
        <v>12.134048820249349</v>
      </c>
      <c r="J74" s="51">
        <v>10.98</v>
      </c>
      <c r="K74" s="48">
        <f t="shared" si="3"/>
        <v>66.62</v>
      </c>
    </row>
    <row r="75" spans="1:11" x14ac:dyDescent="0.25">
      <c r="A75" s="80"/>
      <c r="B75" s="61"/>
      <c r="C75" s="47">
        <f t="shared" si="4"/>
        <v>68</v>
      </c>
      <c r="D75" s="1" t="s">
        <v>224</v>
      </c>
      <c r="E75" s="2">
        <v>1563.68</v>
      </c>
      <c r="F75" s="2">
        <v>30</v>
      </c>
      <c r="G75" s="2">
        <v>1988</v>
      </c>
      <c r="H75" s="51">
        <v>11.593999999999999</v>
      </c>
      <c r="I75" s="51">
        <f t="shared" si="2"/>
        <v>7.4145605238923551</v>
      </c>
      <c r="J75" s="51">
        <v>10.98</v>
      </c>
      <c r="K75" s="48">
        <f t="shared" si="3"/>
        <v>40.71</v>
      </c>
    </row>
    <row r="76" spans="1:11" x14ac:dyDescent="0.25">
      <c r="A76" s="80"/>
      <c r="B76" s="61"/>
      <c r="C76" s="47">
        <f t="shared" si="4"/>
        <v>69</v>
      </c>
      <c r="D76" s="1" t="s">
        <v>62</v>
      </c>
      <c r="E76" s="2">
        <v>1550.85</v>
      </c>
      <c r="F76" s="2">
        <v>30</v>
      </c>
      <c r="G76" s="2">
        <v>1990</v>
      </c>
      <c r="H76" s="51">
        <v>23.8</v>
      </c>
      <c r="I76" s="51">
        <f t="shared" si="2"/>
        <v>15.346422929361319</v>
      </c>
      <c r="J76" s="51">
        <v>10.98</v>
      </c>
      <c r="K76" s="48">
        <f t="shared" si="3"/>
        <v>84.25</v>
      </c>
    </row>
    <row r="77" spans="1:11" x14ac:dyDescent="0.25">
      <c r="A77" s="80"/>
      <c r="B77" s="61"/>
      <c r="C77" s="47">
        <f t="shared" si="4"/>
        <v>70</v>
      </c>
      <c r="D77" s="1" t="s">
        <v>63</v>
      </c>
      <c r="E77" s="2">
        <v>2284.13</v>
      </c>
      <c r="F77" s="2">
        <v>40</v>
      </c>
      <c r="G77" s="2">
        <v>1992</v>
      </c>
      <c r="H77" s="51">
        <v>18.649999999999999</v>
      </c>
      <c r="I77" s="51">
        <f t="shared" si="2"/>
        <v>8.1650343894611943</v>
      </c>
      <c r="J77" s="51">
        <v>10.98</v>
      </c>
      <c r="K77" s="48">
        <f t="shared" si="3"/>
        <v>44.83</v>
      </c>
    </row>
    <row r="78" spans="1:11" x14ac:dyDescent="0.25">
      <c r="A78" s="80"/>
      <c r="B78" s="61"/>
      <c r="C78" s="47">
        <f t="shared" si="4"/>
        <v>71</v>
      </c>
      <c r="D78" s="1" t="s">
        <v>64</v>
      </c>
      <c r="E78" s="2">
        <v>202.37</v>
      </c>
      <c r="F78" s="2">
        <v>4</v>
      </c>
      <c r="G78" s="2">
        <v>1964</v>
      </c>
      <c r="H78" s="51">
        <v>3.12</v>
      </c>
      <c r="I78" s="51">
        <f t="shared" si="2"/>
        <v>15.417304936502447</v>
      </c>
      <c r="J78" s="51">
        <v>10.98</v>
      </c>
      <c r="K78" s="48">
        <f t="shared" si="3"/>
        <v>84.64</v>
      </c>
    </row>
    <row r="79" spans="1:11" x14ac:dyDescent="0.25">
      <c r="A79" s="80"/>
      <c r="B79" s="61"/>
      <c r="C79" s="47">
        <f t="shared" si="4"/>
        <v>72</v>
      </c>
      <c r="D79" s="1" t="s">
        <v>65</v>
      </c>
      <c r="E79" s="2">
        <v>1665.14</v>
      </c>
      <c r="F79" s="2">
        <v>49</v>
      </c>
      <c r="G79" s="2">
        <v>1990</v>
      </c>
      <c r="H79" s="51">
        <v>31.78</v>
      </c>
      <c r="I79" s="51">
        <f t="shared" si="2"/>
        <v>19.085482301788439</v>
      </c>
      <c r="J79" s="51">
        <v>10.98</v>
      </c>
      <c r="K79" s="48">
        <f t="shared" si="3"/>
        <v>104.78</v>
      </c>
    </row>
    <row r="80" spans="1:11" x14ac:dyDescent="0.25">
      <c r="A80" s="80"/>
      <c r="B80" s="61"/>
      <c r="C80" s="47">
        <f t="shared" si="4"/>
        <v>73</v>
      </c>
      <c r="D80" s="1" t="s">
        <v>66</v>
      </c>
      <c r="E80" s="2">
        <v>352.02</v>
      </c>
      <c r="F80" s="2">
        <v>8</v>
      </c>
      <c r="G80" s="2">
        <v>1963</v>
      </c>
      <c r="H80" s="51">
        <v>8.3699999999999992</v>
      </c>
      <c r="I80" s="51">
        <f t="shared" si="2"/>
        <v>23.777058121697632</v>
      </c>
      <c r="J80" s="51">
        <v>10.98</v>
      </c>
      <c r="K80" s="48">
        <f t="shared" si="3"/>
        <v>130.54</v>
      </c>
    </row>
    <row r="81" spans="1:11" x14ac:dyDescent="0.25">
      <c r="A81" s="80"/>
      <c r="B81" s="61"/>
      <c r="C81" s="47">
        <f t="shared" si="4"/>
        <v>74</v>
      </c>
      <c r="D81" s="1" t="s">
        <v>68</v>
      </c>
      <c r="E81" s="2">
        <v>1351.3</v>
      </c>
      <c r="F81" s="2">
        <v>22</v>
      </c>
      <c r="G81" s="2">
        <v>1973</v>
      </c>
      <c r="H81" s="51">
        <v>21.16</v>
      </c>
      <c r="I81" s="51">
        <f t="shared" si="2"/>
        <v>15.658995041811592</v>
      </c>
      <c r="J81" s="51">
        <v>10.98</v>
      </c>
      <c r="K81" s="48">
        <f t="shared" si="3"/>
        <v>85.97</v>
      </c>
    </row>
    <row r="82" spans="1:11" x14ac:dyDescent="0.25">
      <c r="A82" s="80"/>
      <c r="B82" s="61"/>
      <c r="C82" s="47">
        <f t="shared" si="4"/>
        <v>75</v>
      </c>
      <c r="D82" s="1" t="s">
        <v>70</v>
      </c>
      <c r="E82" s="2">
        <v>1218.99</v>
      </c>
      <c r="F82" s="2">
        <v>22</v>
      </c>
      <c r="G82" s="2">
        <v>1991</v>
      </c>
      <c r="H82" s="51">
        <v>20.309999999999999</v>
      </c>
      <c r="I82" s="51">
        <f t="shared" si="2"/>
        <v>16.661334383382965</v>
      </c>
      <c r="J82" s="51">
        <v>10.98</v>
      </c>
      <c r="K82" s="48">
        <f t="shared" si="3"/>
        <v>91.47</v>
      </c>
    </row>
    <row r="83" spans="1:11" x14ac:dyDescent="0.25">
      <c r="A83" s="80"/>
      <c r="B83" s="61"/>
      <c r="C83" s="47">
        <f t="shared" si="4"/>
        <v>76</v>
      </c>
      <c r="D83" s="1" t="s">
        <v>71</v>
      </c>
      <c r="E83" s="2">
        <v>1156.2</v>
      </c>
      <c r="F83" s="2">
        <v>22</v>
      </c>
      <c r="G83" s="2">
        <v>1991</v>
      </c>
      <c r="H83" s="51">
        <v>15.89</v>
      </c>
      <c r="I83" s="51">
        <f t="shared" si="2"/>
        <v>13.743297007438159</v>
      </c>
      <c r="J83" s="51">
        <v>10.98</v>
      </c>
      <c r="K83" s="48">
        <f t="shared" si="3"/>
        <v>75.45</v>
      </c>
    </row>
    <row r="84" spans="1:11" x14ac:dyDescent="0.25">
      <c r="A84" s="80"/>
      <c r="B84" s="61"/>
      <c r="C84" s="47">
        <f t="shared" si="4"/>
        <v>77</v>
      </c>
      <c r="D84" s="1" t="s">
        <v>73</v>
      </c>
      <c r="E84" s="2">
        <v>64.78</v>
      </c>
      <c r="F84" s="2">
        <v>1</v>
      </c>
      <c r="G84" s="2">
        <v>1949</v>
      </c>
      <c r="H84" s="51">
        <v>1.83</v>
      </c>
      <c r="I84" s="51">
        <f t="shared" si="2"/>
        <v>28.249459709786972</v>
      </c>
      <c r="J84" s="51">
        <v>10.98</v>
      </c>
      <c r="K84" s="48">
        <f t="shared" si="3"/>
        <v>155.09</v>
      </c>
    </row>
    <row r="85" spans="1:11" x14ac:dyDescent="0.25">
      <c r="A85" s="80"/>
      <c r="B85" s="61"/>
      <c r="C85" s="47">
        <f t="shared" si="4"/>
        <v>78</v>
      </c>
      <c r="D85" s="1" t="s">
        <v>75</v>
      </c>
      <c r="E85" s="2">
        <v>151.88</v>
      </c>
      <c r="F85" s="2">
        <v>4</v>
      </c>
      <c r="G85" s="2">
        <v>1968</v>
      </c>
      <c r="H85" s="51">
        <v>3.24</v>
      </c>
      <c r="I85" s="51">
        <f t="shared" si="2"/>
        <v>21.332631024493022</v>
      </c>
      <c r="J85" s="51">
        <v>10.98</v>
      </c>
      <c r="K85" s="48">
        <f t="shared" si="3"/>
        <v>117.12</v>
      </c>
    </row>
    <row r="86" spans="1:11" x14ac:dyDescent="0.25">
      <c r="A86" s="80"/>
      <c r="B86" s="61"/>
      <c r="C86" s="47">
        <f t="shared" si="4"/>
        <v>79</v>
      </c>
      <c r="D86" s="1" t="s">
        <v>76</v>
      </c>
      <c r="E86" s="2">
        <v>154.47</v>
      </c>
      <c r="F86" s="2">
        <v>4</v>
      </c>
      <c r="G86" s="2">
        <v>1960</v>
      </c>
      <c r="H86" s="51">
        <v>4.0199999999999996</v>
      </c>
      <c r="I86" s="51">
        <f t="shared" si="2"/>
        <v>26.024470771023495</v>
      </c>
      <c r="J86" s="51">
        <v>10.98</v>
      </c>
      <c r="K86" s="48">
        <f t="shared" si="3"/>
        <v>142.87</v>
      </c>
    </row>
    <row r="87" spans="1:11" x14ac:dyDescent="0.25">
      <c r="A87" s="80"/>
      <c r="B87" s="61"/>
      <c r="C87" s="47">
        <f t="shared" si="4"/>
        <v>80</v>
      </c>
      <c r="D87" s="1" t="s">
        <v>77</v>
      </c>
      <c r="E87" s="2">
        <v>39.549999999999997</v>
      </c>
      <c r="F87" s="2">
        <v>1</v>
      </c>
      <c r="G87" s="2">
        <v>1960</v>
      </c>
      <c r="H87" s="51">
        <v>1.08</v>
      </c>
      <c r="I87" s="51">
        <f t="shared" si="2"/>
        <v>27.30720606826802</v>
      </c>
      <c r="J87" s="51">
        <v>10.98</v>
      </c>
      <c r="K87" s="48">
        <f t="shared" si="3"/>
        <v>149.91999999999999</v>
      </c>
    </row>
    <row r="88" spans="1:11" x14ac:dyDescent="0.25">
      <c r="A88" s="80"/>
      <c r="B88" s="61"/>
      <c r="C88" s="92"/>
      <c r="D88" s="93"/>
      <c r="E88" s="93"/>
      <c r="F88" s="93"/>
      <c r="G88" s="93"/>
      <c r="H88" s="93"/>
      <c r="I88" s="31" t="s">
        <v>10</v>
      </c>
      <c r="J88" s="31" t="s">
        <v>10</v>
      </c>
      <c r="K88" s="31" t="s">
        <v>10</v>
      </c>
    </row>
    <row r="89" spans="1:11" x14ac:dyDescent="0.25">
      <c r="A89" s="80"/>
      <c r="B89" s="61"/>
      <c r="C89" s="94"/>
      <c r="D89" s="95"/>
      <c r="E89" s="95"/>
      <c r="F89" s="95"/>
      <c r="G89" s="95"/>
      <c r="H89" s="95"/>
      <c r="I89" s="32">
        <f>AVERAGE(I40:I87)</f>
        <v>16.00991185256289</v>
      </c>
      <c r="J89" s="32">
        <f>AVERAGE(J40:J87)</f>
        <v>10.980000000000006</v>
      </c>
      <c r="K89" s="32">
        <f>AVERAGE(K40:K87)</f>
        <v>87.894999999999982</v>
      </c>
    </row>
    <row r="90" spans="1:11" x14ac:dyDescent="0.25">
      <c r="A90" s="81"/>
      <c r="B90" s="61"/>
      <c r="C90" s="96"/>
      <c r="D90" s="97"/>
      <c r="E90" s="97"/>
      <c r="F90" s="97"/>
      <c r="G90" s="97"/>
      <c r="H90" s="97"/>
      <c r="I90" s="34"/>
      <c r="J90" s="34"/>
      <c r="K90" s="34"/>
    </row>
    <row r="91" spans="1:11" x14ac:dyDescent="0.25">
      <c r="A91" s="85" t="s">
        <v>214</v>
      </c>
      <c r="B91" s="82" t="s">
        <v>209</v>
      </c>
      <c r="C91" s="13">
        <v>1</v>
      </c>
      <c r="D91" s="13" t="s">
        <v>141</v>
      </c>
      <c r="E91" s="16">
        <v>739.74</v>
      </c>
      <c r="F91" s="16">
        <v>17</v>
      </c>
      <c r="G91" s="13"/>
      <c r="H91" s="48">
        <v>15.38</v>
      </c>
      <c r="I91" s="48">
        <f>H91/E91*1000</f>
        <v>20.791088760916001</v>
      </c>
      <c r="J91" s="48">
        <v>10.98</v>
      </c>
      <c r="K91" s="48">
        <f t="shared" ref="K91:K99" si="5">ROUND(I91*J91*50/100,2)</f>
        <v>114.14</v>
      </c>
    </row>
    <row r="92" spans="1:11" x14ac:dyDescent="0.25">
      <c r="A92" s="86"/>
      <c r="B92" s="83"/>
      <c r="C92" s="13">
        <v>2</v>
      </c>
      <c r="D92" s="13" t="s">
        <v>34</v>
      </c>
      <c r="E92" s="16">
        <v>170.96</v>
      </c>
      <c r="F92" s="16">
        <v>3</v>
      </c>
      <c r="G92" s="13"/>
      <c r="H92" s="48">
        <v>7.69</v>
      </c>
      <c r="I92" s="48">
        <f>H92/E92*1000</f>
        <v>44.981282171268134</v>
      </c>
      <c r="J92" s="48">
        <v>10.98</v>
      </c>
      <c r="K92" s="48">
        <f>ROUND(I92*J92*50/100,2)</f>
        <v>246.95</v>
      </c>
    </row>
    <row r="93" spans="1:11" x14ac:dyDescent="0.25">
      <c r="A93" s="86"/>
      <c r="B93" s="83"/>
      <c r="C93" s="19">
        <v>3</v>
      </c>
      <c r="D93" s="13" t="s">
        <v>19</v>
      </c>
      <c r="E93" s="16">
        <v>320.02</v>
      </c>
      <c r="F93" s="16">
        <v>5</v>
      </c>
      <c r="G93" s="13"/>
      <c r="H93" s="48">
        <v>12.8</v>
      </c>
      <c r="I93" s="48">
        <f t="shared" ref="I93:I99" si="6">H93/E93*1000</f>
        <v>39.997500156240243</v>
      </c>
      <c r="J93" s="48">
        <v>10.98</v>
      </c>
      <c r="K93" s="48">
        <f t="shared" si="5"/>
        <v>219.59</v>
      </c>
    </row>
    <row r="94" spans="1:11" x14ac:dyDescent="0.25">
      <c r="A94" s="86"/>
      <c r="B94" s="83"/>
      <c r="C94" s="13">
        <v>4</v>
      </c>
      <c r="D94" s="13" t="s">
        <v>142</v>
      </c>
      <c r="E94" s="16">
        <v>556.14</v>
      </c>
      <c r="F94" s="16">
        <v>9</v>
      </c>
      <c r="G94" s="13"/>
      <c r="H94" s="48">
        <v>13.16</v>
      </c>
      <c r="I94" s="48">
        <f t="shared" si="6"/>
        <v>23.663106412054518</v>
      </c>
      <c r="J94" s="48">
        <v>10.98</v>
      </c>
      <c r="K94" s="48">
        <f t="shared" si="5"/>
        <v>129.91</v>
      </c>
    </row>
    <row r="95" spans="1:11" x14ac:dyDescent="0.25">
      <c r="A95" s="86"/>
      <c r="B95" s="83"/>
      <c r="C95" s="19">
        <v>5</v>
      </c>
      <c r="D95" s="13" t="s">
        <v>48</v>
      </c>
      <c r="E95" s="16">
        <v>224.69</v>
      </c>
      <c r="F95" s="16">
        <v>4</v>
      </c>
      <c r="G95" s="13"/>
      <c r="H95" s="48">
        <v>6.97</v>
      </c>
      <c r="I95" s="48">
        <f t="shared" si="6"/>
        <v>31.020517156971824</v>
      </c>
      <c r="J95" s="48">
        <v>10.98</v>
      </c>
      <c r="K95" s="48">
        <f t="shared" si="5"/>
        <v>170.3</v>
      </c>
    </row>
    <row r="96" spans="1:11" x14ac:dyDescent="0.25">
      <c r="A96" s="86"/>
      <c r="B96" s="83"/>
      <c r="C96" s="13">
        <v>6</v>
      </c>
      <c r="D96" s="13" t="s">
        <v>143</v>
      </c>
      <c r="E96" s="16">
        <v>888.35</v>
      </c>
      <c r="F96" s="16">
        <v>14</v>
      </c>
      <c r="G96" s="13"/>
      <c r="H96" s="48">
        <v>11.58</v>
      </c>
      <c r="I96" s="48">
        <f t="shared" si="6"/>
        <v>13.035402712894692</v>
      </c>
      <c r="J96" s="48">
        <v>10.98</v>
      </c>
      <c r="K96" s="48">
        <f t="shared" si="5"/>
        <v>71.56</v>
      </c>
    </row>
    <row r="97" spans="1:11" x14ac:dyDescent="0.25">
      <c r="A97" s="86"/>
      <c r="B97" s="83"/>
      <c r="C97" s="19">
        <v>7</v>
      </c>
      <c r="D97" s="13" t="s">
        <v>144</v>
      </c>
      <c r="E97" s="16">
        <v>182.35</v>
      </c>
      <c r="F97" s="16">
        <v>3</v>
      </c>
      <c r="G97" s="13"/>
      <c r="H97" s="48">
        <v>5.71</v>
      </c>
      <c r="I97" s="48">
        <f t="shared" si="6"/>
        <v>31.31340828077872</v>
      </c>
      <c r="J97" s="48">
        <v>10.98</v>
      </c>
      <c r="K97" s="48">
        <f t="shared" si="5"/>
        <v>171.91</v>
      </c>
    </row>
    <row r="98" spans="1:11" x14ac:dyDescent="0.25">
      <c r="A98" s="86"/>
      <c r="B98" s="83"/>
      <c r="C98" s="13">
        <v>8</v>
      </c>
      <c r="D98" s="13" t="s">
        <v>145</v>
      </c>
      <c r="E98" s="16">
        <v>199.42</v>
      </c>
      <c r="F98" s="16">
        <v>4</v>
      </c>
      <c r="G98" s="13"/>
      <c r="H98" s="48">
        <v>5.34</v>
      </c>
      <c r="I98" s="48">
        <f t="shared" si="6"/>
        <v>26.777655200080236</v>
      </c>
      <c r="J98" s="48">
        <v>10.98</v>
      </c>
      <c r="K98" s="48">
        <f t="shared" si="5"/>
        <v>147.01</v>
      </c>
    </row>
    <row r="99" spans="1:11" x14ac:dyDescent="0.25">
      <c r="A99" s="86"/>
      <c r="B99" s="83"/>
      <c r="C99" s="29">
        <v>9</v>
      </c>
      <c r="D99" s="27" t="s">
        <v>146</v>
      </c>
      <c r="E99" s="28">
        <v>698.46</v>
      </c>
      <c r="F99" s="28">
        <v>11</v>
      </c>
      <c r="G99" s="27"/>
      <c r="H99" s="49">
        <v>13.86</v>
      </c>
      <c r="I99" s="48">
        <f t="shared" si="6"/>
        <v>19.843656043295248</v>
      </c>
      <c r="J99" s="48">
        <v>10.98</v>
      </c>
      <c r="K99" s="48">
        <f t="shared" si="5"/>
        <v>108.94</v>
      </c>
    </row>
    <row r="100" spans="1:11" x14ac:dyDescent="0.25">
      <c r="A100" s="86"/>
      <c r="B100" s="83"/>
      <c r="C100" s="92"/>
      <c r="D100" s="93"/>
      <c r="E100" s="93"/>
      <c r="F100" s="93"/>
      <c r="G100" s="93"/>
      <c r="H100" s="93"/>
      <c r="I100" s="31" t="s">
        <v>10</v>
      </c>
      <c r="J100" s="31" t="s">
        <v>10</v>
      </c>
      <c r="K100" s="31" t="s">
        <v>10</v>
      </c>
    </row>
    <row r="101" spans="1:11" x14ac:dyDescent="0.25">
      <c r="A101" s="86"/>
      <c r="B101" s="83"/>
      <c r="C101" s="94"/>
      <c r="D101" s="95"/>
      <c r="E101" s="95"/>
      <c r="F101" s="95"/>
      <c r="G101" s="95"/>
      <c r="H101" s="95"/>
      <c r="I101" s="32">
        <f>AVERAGE(I91:I99)</f>
        <v>27.935957432722184</v>
      </c>
      <c r="J101" s="32">
        <f>AVERAGE(J91:J99)</f>
        <v>10.980000000000002</v>
      </c>
      <c r="K101" s="32">
        <f>AVERAGE(K91:K99)</f>
        <v>153.36777777777777</v>
      </c>
    </row>
    <row r="102" spans="1:11" x14ac:dyDescent="0.25">
      <c r="A102" s="87"/>
      <c r="B102" s="84"/>
      <c r="C102" s="96"/>
      <c r="D102" s="97"/>
      <c r="E102" s="97"/>
      <c r="F102" s="97"/>
      <c r="G102" s="97"/>
      <c r="H102" s="97"/>
      <c r="I102" s="42"/>
      <c r="J102" s="42"/>
      <c r="K102" s="42"/>
    </row>
    <row r="103" spans="1:11" x14ac:dyDescent="0.25">
      <c r="A103" s="76" t="s">
        <v>213</v>
      </c>
      <c r="B103" s="82" t="s">
        <v>209</v>
      </c>
      <c r="C103" s="13">
        <v>1</v>
      </c>
      <c r="D103" s="13" t="s">
        <v>147</v>
      </c>
      <c r="E103" s="16">
        <v>401.61</v>
      </c>
      <c r="F103" s="16">
        <v>8</v>
      </c>
      <c r="G103" s="13"/>
      <c r="H103" s="48">
        <v>12.39</v>
      </c>
      <c r="I103" s="48">
        <f>H103/E103*1000</f>
        <v>30.850825427653696</v>
      </c>
      <c r="J103" s="48">
        <v>10.98</v>
      </c>
      <c r="K103" s="48">
        <f t="shared" ref="K103:K108" si="7">ROUND(I103*J103*50/100,2)</f>
        <v>169.37</v>
      </c>
    </row>
    <row r="104" spans="1:11" x14ac:dyDescent="0.25">
      <c r="A104" s="77"/>
      <c r="B104" s="83"/>
      <c r="C104" s="13">
        <v>2</v>
      </c>
      <c r="D104" s="13" t="s">
        <v>148</v>
      </c>
      <c r="E104" s="16">
        <v>398.11</v>
      </c>
      <c r="F104" s="16">
        <v>8</v>
      </c>
      <c r="G104" s="13"/>
      <c r="H104" s="48">
        <v>10.130000000000001</v>
      </c>
      <c r="I104" s="48">
        <f t="shared" ref="I104:I108" si="8">H104/E104*1000</f>
        <v>25.445228705634122</v>
      </c>
      <c r="J104" s="48">
        <v>10.98</v>
      </c>
      <c r="K104" s="48">
        <f t="shared" si="7"/>
        <v>139.69</v>
      </c>
    </row>
    <row r="105" spans="1:11" x14ac:dyDescent="0.25">
      <c r="A105" s="77"/>
      <c r="B105" s="83"/>
      <c r="C105" s="27">
        <v>3</v>
      </c>
      <c r="D105" s="27" t="s">
        <v>149</v>
      </c>
      <c r="E105" s="28">
        <v>1081</v>
      </c>
      <c r="F105" s="28">
        <v>20</v>
      </c>
      <c r="G105" s="27"/>
      <c r="H105" s="49">
        <v>23.64</v>
      </c>
      <c r="I105" s="48">
        <f t="shared" si="8"/>
        <v>21.868640148011103</v>
      </c>
      <c r="J105" s="48">
        <v>10.98</v>
      </c>
      <c r="K105" s="48">
        <f t="shared" si="7"/>
        <v>120.06</v>
      </c>
    </row>
    <row r="106" spans="1:11" x14ac:dyDescent="0.25">
      <c r="A106" s="77"/>
      <c r="B106" s="83"/>
      <c r="C106" s="13">
        <v>4</v>
      </c>
      <c r="D106" s="13" t="s">
        <v>150</v>
      </c>
      <c r="E106" s="16">
        <v>672.31</v>
      </c>
      <c r="F106" s="16">
        <v>12</v>
      </c>
      <c r="G106" s="13"/>
      <c r="H106" s="48">
        <v>11.48</v>
      </c>
      <c r="I106" s="48">
        <f t="shared" si="8"/>
        <v>17.075456262735944</v>
      </c>
      <c r="J106" s="48">
        <v>10.98</v>
      </c>
      <c r="K106" s="48">
        <f t="shared" si="7"/>
        <v>93.74</v>
      </c>
    </row>
    <row r="107" spans="1:11" x14ac:dyDescent="0.25">
      <c r="A107" s="77"/>
      <c r="B107" s="83"/>
      <c r="C107" s="13">
        <v>5</v>
      </c>
      <c r="D107" s="13" t="s">
        <v>151</v>
      </c>
      <c r="E107" s="16">
        <v>2950.99</v>
      </c>
      <c r="F107" s="16">
        <v>45</v>
      </c>
      <c r="G107" s="13"/>
      <c r="H107" s="48">
        <v>44.17</v>
      </c>
      <c r="I107" s="48">
        <f t="shared" si="8"/>
        <v>14.967858244182462</v>
      </c>
      <c r="J107" s="48">
        <v>10.98</v>
      </c>
      <c r="K107" s="48">
        <f t="shared" si="7"/>
        <v>82.17</v>
      </c>
    </row>
    <row r="108" spans="1:11" x14ac:dyDescent="0.25">
      <c r="A108" s="77"/>
      <c r="B108" s="83"/>
      <c r="C108" s="13">
        <v>6</v>
      </c>
      <c r="D108" s="13" t="s">
        <v>152</v>
      </c>
      <c r="E108" s="16">
        <v>2229.14</v>
      </c>
      <c r="F108" s="16">
        <v>36</v>
      </c>
      <c r="G108" s="13"/>
      <c r="H108" s="48">
        <v>33.53</v>
      </c>
      <c r="I108" s="48">
        <f t="shared" si="8"/>
        <v>15.041675264900366</v>
      </c>
      <c r="J108" s="48">
        <v>10.98</v>
      </c>
      <c r="K108" s="48">
        <f t="shared" si="7"/>
        <v>82.58</v>
      </c>
    </row>
    <row r="109" spans="1:11" x14ac:dyDescent="0.25">
      <c r="A109" s="77"/>
      <c r="B109" s="83"/>
      <c r="C109" s="92"/>
      <c r="D109" s="93"/>
      <c r="E109" s="93"/>
      <c r="F109" s="93"/>
      <c r="G109" s="93"/>
      <c r="H109" s="93"/>
      <c r="I109" s="31" t="s">
        <v>10</v>
      </c>
      <c r="J109" s="31" t="s">
        <v>10</v>
      </c>
      <c r="K109" s="31" t="s">
        <v>10</v>
      </c>
    </row>
    <row r="110" spans="1:11" x14ac:dyDescent="0.25">
      <c r="A110" s="77"/>
      <c r="B110" s="83"/>
      <c r="C110" s="94"/>
      <c r="D110" s="95"/>
      <c r="E110" s="95"/>
      <c r="F110" s="95"/>
      <c r="G110" s="95"/>
      <c r="H110" s="95"/>
      <c r="I110" s="41">
        <f>AVERAGE(I103:I108)</f>
        <v>20.874947342186282</v>
      </c>
      <c r="J110" s="32">
        <f>AVERAGE(J103:J108)</f>
        <v>10.980000000000002</v>
      </c>
      <c r="K110" s="41">
        <f>AVERAGE(K103:K108)</f>
        <v>114.60166666666667</v>
      </c>
    </row>
    <row r="111" spans="1:11" x14ac:dyDescent="0.25">
      <c r="A111" s="78"/>
      <c r="B111" s="84"/>
      <c r="C111" s="96"/>
      <c r="D111" s="97"/>
      <c r="E111" s="97"/>
      <c r="F111" s="97"/>
      <c r="G111" s="97"/>
      <c r="H111" s="97"/>
      <c r="I111" s="33"/>
      <c r="J111" s="33"/>
      <c r="K111" s="33"/>
    </row>
    <row r="112" spans="1:11" x14ac:dyDescent="0.25">
      <c r="A112" s="76" t="s">
        <v>212</v>
      </c>
      <c r="B112" s="61" t="s">
        <v>209</v>
      </c>
      <c r="C112" s="13">
        <v>1</v>
      </c>
      <c r="D112" s="13" t="s">
        <v>153</v>
      </c>
      <c r="E112" s="16">
        <v>335.02</v>
      </c>
      <c r="F112" s="16">
        <v>6</v>
      </c>
      <c r="G112" s="13"/>
      <c r="H112" s="16">
        <v>5.43</v>
      </c>
      <c r="I112" s="48">
        <f>H112/E112*1000</f>
        <v>16.207987582830878</v>
      </c>
      <c r="J112" s="48">
        <v>10.98</v>
      </c>
      <c r="K112" s="48">
        <f t="shared" ref="K112:K120" si="9">ROUND(I112*J112*50/100,2)</f>
        <v>88.98</v>
      </c>
    </row>
    <row r="113" spans="1:11" x14ac:dyDescent="0.25">
      <c r="A113" s="77"/>
      <c r="B113" s="61"/>
      <c r="C113" s="13">
        <v>2</v>
      </c>
      <c r="D113" s="13" t="s">
        <v>154</v>
      </c>
      <c r="E113" s="16">
        <v>191.6</v>
      </c>
      <c r="F113" s="16">
        <v>4</v>
      </c>
      <c r="G113" s="13"/>
      <c r="H113" s="16">
        <v>4.6100000000000003</v>
      </c>
      <c r="I113" s="48">
        <f t="shared" ref="I113:I120" si="10">H113/E113*1000</f>
        <v>24.060542797494783</v>
      </c>
      <c r="J113" s="48">
        <v>10.98</v>
      </c>
      <c r="K113" s="48">
        <f t="shared" si="9"/>
        <v>132.09</v>
      </c>
    </row>
    <row r="114" spans="1:11" x14ac:dyDescent="0.25">
      <c r="A114" s="77"/>
      <c r="B114" s="61"/>
      <c r="C114" s="13">
        <v>3</v>
      </c>
      <c r="D114" s="13" t="s">
        <v>155</v>
      </c>
      <c r="E114" s="16">
        <v>578.20000000000005</v>
      </c>
      <c r="F114" s="16">
        <v>12</v>
      </c>
      <c r="G114" s="13"/>
      <c r="H114" s="16">
        <v>13.86</v>
      </c>
      <c r="I114" s="48">
        <f t="shared" si="10"/>
        <v>23.970944309927358</v>
      </c>
      <c r="J114" s="48">
        <v>10.98</v>
      </c>
      <c r="K114" s="48">
        <f t="shared" si="9"/>
        <v>131.6</v>
      </c>
    </row>
    <row r="115" spans="1:11" x14ac:dyDescent="0.25">
      <c r="A115" s="77"/>
      <c r="B115" s="61"/>
      <c r="C115" s="13">
        <v>4</v>
      </c>
      <c r="D115" s="13" t="s">
        <v>156</v>
      </c>
      <c r="E115" s="16">
        <v>53.17</v>
      </c>
      <c r="F115" s="16">
        <v>1</v>
      </c>
      <c r="G115" s="13"/>
      <c r="H115" s="16">
        <v>2.2799999999999998</v>
      </c>
      <c r="I115" s="48">
        <f t="shared" si="10"/>
        <v>42.881324054918181</v>
      </c>
      <c r="J115" s="48">
        <v>10.98</v>
      </c>
      <c r="K115" s="48">
        <f t="shared" si="9"/>
        <v>235.42</v>
      </c>
    </row>
    <row r="116" spans="1:11" x14ac:dyDescent="0.25">
      <c r="A116" s="77"/>
      <c r="B116" s="61"/>
      <c r="C116" s="13">
        <v>5</v>
      </c>
      <c r="D116" s="13" t="s">
        <v>157</v>
      </c>
      <c r="E116" s="16">
        <v>175.24</v>
      </c>
      <c r="F116" s="16">
        <v>3</v>
      </c>
      <c r="G116" s="13"/>
      <c r="H116" s="16">
        <v>3.44</v>
      </c>
      <c r="I116" s="48">
        <f t="shared" si="10"/>
        <v>19.630221410636839</v>
      </c>
      <c r="J116" s="48">
        <v>10.98</v>
      </c>
      <c r="K116" s="48">
        <f t="shared" si="9"/>
        <v>107.77</v>
      </c>
    </row>
    <row r="117" spans="1:11" x14ac:dyDescent="0.25">
      <c r="A117" s="77"/>
      <c r="B117" s="61"/>
      <c r="C117" s="13">
        <v>6</v>
      </c>
      <c r="D117" s="13" t="s">
        <v>229</v>
      </c>
      <c r="E117" s="16">
        <v>105.82</v>
      </c>
      <c r="F117" s="16">
        <v>2</v>
      </c>
      <c r="G117" s="13"/>
      <c r="H117" s="16">
        <v>2.0699999999999998</v>
      </c>
      <c r="I117" s="48">
        <f t="shared" si="10"/>
        <v>19.561519561519564</v>
      </c>
      <c r="J117" s="48">
        <v>10.98</v>
      </c>
      <c r="K117" s="48">
        <f t="shared" si="9"/>
        <v>107.39</v>
      </c>
    </row>
    <row r="118" spans="1:11" x14ac:dyDescent="0.25">
      <c r="A118" s="77"/>
      <c r="B118" s="61"/>
      <c r="C118" s="13">
        <v>7</v>
      </c>
      <c r="D118" s="13" t="s">
        <v>158</v>
      </c>
      <c r="E118" s="16">
        <v>349.85</v>
      </c>
      <c r="F118" s="16">
        <v>6</v>
      </c>
      <c r="G118" s="13"/>
      <c r="H118" s="16">
        <v>6.9</v>
      </c>
      <c r="I118" s="48">
        <f t="shared" si="10"/>
        <v>19.722738316421324</v>
      </c>
      <c r="J118" s="48">
        <v>10.98</v>
      </c>
      <c r="K118" s="48">
        <f t="shared" si="9"/>
        <v>108.28</v>
      </c>
    </row>
    <row r="119" spans="1:11" x14ac:dyDescent="0.25">
      <c r="A119" s="77"/>
      <c r="B119" s="61"/>
      <c r="C119" s="13">
        <v>8</v>
      </c>
      <c r="D119" s="13" t="s">
        <v>159</v>
      </c>
      <c r="E119" s="16">
        <v>227.38</v>
      </c>
      <c r="F119" s="16">
        <v>4</v>
      </c>
      <c r="G119" s="13"/>
      <c r="H119" s="16">
        <v>4.72</v>
      </c>
      <c r="I119" s="48">
        <f t="shared" si="10"/>
        <v>20.7582021285953</v>
      </c>
      <c r="J119" s="48">
        <v>10.98</v>
      </c>
      <c r="K119" s="48">
        <f t="shared" si="9"/>
        <v>113.96</v>
      </c>
    </row>
    <row r="120" spans="1:11" x14ac:dyDescent="0.25">
      <c r="A120" s="77"/>
      <c r="B120" s="61"/>
      <c r="C120" s="13">
        <v>9</v>
      </c>
      <c r="D120" s="13" t="s">
        <v>160</v>
      </c>
      <c r="E120" s="16">
        <v>39.42</v>
      </c>
      <c r="F120" s="16">
        <v>1</v>
      </c>
      <c r="G120" s="13"/>
      <c r="H120" s="16">
        <v>1.01</v>
      </c>
      <c r="I120" s="48">
        <f t="shared" si="10"/>
        <v>25.621511922881783</v>
      </c>
      <c r="J120" s="48">
        <v>10.98</v>
      </c>
      <c r="K120" s="48">
        <f t="shared" si="9"/>
        <v>140.66</v>
      </c>
    </row>
    <row r="121" spans="1:11" x14ac:dyDescent="0.25">
      <c r="A121" s="77"/>
      <c r="B121" s="61"/>
      <c r="C121" s="92"/>
      <c r="D121" s="93"/>
      <c r="E121" s="93"/>
      <c r="F121" s="93"/>
      <c r="G121" s="93"/>
      <c r="H121" s="93"/>
      <c r="I121" s="31" t="s">
        <v>10</v>
      </c>
      <c r="J121" s="31" t="s">
        <v>10</v>
      </c>
      <c r="K121" s="31" t="s">
        <v>10</v>
      </c>
    </row>
    <row r="122" spans="1:11" x14ac:dyDescent="0.25">
      <c r="A122" s="77"/>
      <c r="B122" s="61"/>
      <c r="C122" s="94"/>
      <c r="D122" s="95"/>
      <c r="E122" s="95"/>
      <c r="F122" s="95"/>
      <c r="G122" s="95"/>
      <c r="H122" s="95"/>
      <c r="I122" s="32">
        <f>AVERAGE(I112:I120)</f>
        <v>23.601665787247335</v>
      </c>
      <c r="J122" s="32">
        <f>AVERAGE(J112:J120)</f>
        <v>10.980000000000002</v>
      </c>
      <c r="K122" s="32">
        <f>AVERAGE(K112:K120)</f>
        <v>129.57222222222219</v>
      </c>
    </row>
    <row r="123" spans="1:11" x14ac:dyDescent="0.25">
      <c r="A123" s="78"/>
      <c r="B123" s="61"/>
      <c r="C123" s="96"/>
      <c r="D123" s="97"/>
      <c r="E123" s="97"/>
      <c r="F123" s="97"/>
      <c r="G123" s="97"/>
      <c r="H123" s="97"/>
      <c r="I123" s="33"/>
      <c r="J123" s="33"/>
      <c r="K123" s="33"/>
    </row>
    <row r="124" spans="1:11" x14ac:dyDescent="0.25">
      <c r="A124" s="63" t="s">
        <v>211</v>
      </c>
      <c r="B124" s="62" t="s">
        <v>207</v>
      </c>
      <c r="C124" s="14">
        <v>1</v>
      </c>
      <c r="D124" s="22" t="s">
        <v>163</v>
      </c>
      <c r="E124" s="22">
        <v>3295</v>
      </c>
      <c r="F124" s="14"/>
      <c r="G124" s="14"/>
      <c r="H124" s="53">
        <v>39.493000000000002</v>
      </c>
      <c r="I124" s="53">
        <f>H124/E124*1000</f>
        <v>11.985735963581185</v>
      </c>
      <c r="J124" s="53">
        <v>14.4595</v>
      </c>
      <c r="K124" s="53"/>
    </row>
    <row r="125" spans="1:11" x14ac:dyDescent="0.25">
      <c r="A125" s="63"/>
      <c r="B125" s="62"/>
      <c r="C125" s="14">
        <v>2</v>
      </c>
      <c r="D125" s="25" t="s">
        <v>268</v>
      </c>
      <c r="E125" s="22">
        <v>459.67</v>
      </c>
      <c r="F125" s="14"/>
      <c r="G125" s="14"/>
      <c r="H125" s="53">
        <v>9.8800000000000008</v>
      </c>
      <c r="I125" s="53">
        <f t="shared" ref="I125:I162" si="11">H125/E125*1000</f>
        <v>21.493680248874192</v>
      </c>
      <c r="J125" s="53">
        <v>14.4595</v>
      </c>
      <c r="K125" s="53"/>
    </row>
    <row r="126" spans="1:11" x14ac:dyDescent="0.25">
      <c r="A126" s="63"/>
      <c r="B126" s="62"/>
      <c r="C126" s="14">
        <v>3</v>
      </c>
      <c r="D126" s="25" t="s">
        <v>165</v>
      </c>
      <c r="E126" s="22">
        <v>1082</v>
      </c>
      <c r="F126" s="14"/>
      <c r="G126" s="14"/>
      <c r="H126" s="53">
        <v>46.109000000000002</v>
      </c>
      <c r="I126" s="53">
        <f t="shared" si="11"/>
        <v>42.61460258780037</v>
      </c>
      <c r="J126" s="53">
        <v>14.4595</v>
      </c>
      <c r="K126" s="53"/>
    </row>
    <row r="127" spans="1:11" x14ac:dyDescent="0.25">
      <c r="A127" s="63"/>
      <c r="B127" s="62"/>
      <c r="C127" s="14">
        <v>4</v>
      </c>
      <c r="D127" s="22" t="s">
        <v>166</v>
      </c>
      <c r="E127" s="22">
        <v>347</v>
      </c>
      <c r="F127" s="14"/>
      <c r="G127" s="14"/>
      <c r="H127" s="53">
        <v>9.0060000000000002</v>
      </c>
      <c r="I127" s="53">
        <f t="shared" si="11"/>
        <v>25.953890489913544</v>
      </c>
      <c r="J127" s="53">
        <v>14.4595</v>
      </c>
      <c r="K127" s="53"/>
    </row>
    <row r="128" spans="1:11" ht="51.75" x14ac:dyDescent="0.25">
      <c r="A128" s="63"/>
      <c r="B128" s="62"/>
      <c r="C128" s="14">
        <v>5</v>
      </c>
      <c r="D128" s="23" t="s">
        <v>199</v>
      </c>
      <c r="E128" s="22">
        <v>3010</v>
      </c>
      <c r="F128" s="14"/>
      <c r="G128" s="14"/>
      <c r="H128" s="53">
        <v>55.944000000000003</v>
      </c>
      <c r="I128" s="53">
        <f t="shared" si="11"/>
        <v>18.586046511627909</v>
      </c>
      <c r="J128" s="53">
        <v>14.4595</v>
      </c>
      <c r="K128" s="53"/>
    </row>
    <row r="129" spans="1:11" x14ac:dyDescent="0.25">
      <c r="A129" s="63"/>
      <c r="B129" s="62"/>
      <c r="C129" s="14">
        <v>6</v>
      </c>
      <c r="D129" s="22" t="s">
        <v>167</v>
      </c>
      <c r="E129" s="22">
        <v>2451.7600000000002</v>
      </c>
      <c r="F129" s="14"/>
      <c r="G129" s="14"/>
      <c r="H129" s="53">
        <v>34.798999999999999</v>
      </c>
      <c r="I129" s="53">
        <f t="shared" si="11"/>
        <v>14.193477338728096</v>
      </c>
      <c r="J129" s="53">
        <v>14.4595</v>
      </c>
      <c r="K129" s="53"/>
    </row>
    <row r="130" spans="1:11" x14ac:dyDescent="0.25">
      <c r="A130" s="63"/>
      <c r="B130" s="62"/>
      <c r="C130" s="14">
        <v>7</v>
      </c>
      <c r="D130" s="22" t="s">
        <v>200</v>
      </c>
      <c r="E130" s="22">
        <v>519.86</v>
      </c>
      <c r="F130" s="14"/>
      <c r="G130" s="14"/>
      <c r="H130" s="53">
        <v>9.35</v>
      </c>
      <c r="I130" s="53">
        <f t="shared" si="11"/>
        <v>17.985611510791365</v>
      </c>
      <c r="J130" s="53">
        <v>14.4595</v>
      </c>
      <c r="K130" s="53"/>
    </row>
    <row r="131" spans="1:11" ht="51.75" x14ac:dyDescent="0.25">
      <c r="A131" s="63"/>
      <c r="B131" s="62"/>
      <c r="C131" s="14">
        <v>8</v>
      </c>
      <c r="D131" s="24" t="s">
        <v>168</v>
      </c>
      <c r="E131" s="22">
        <v>504.04</v>
      </c>
      <c r="F131" s="14"/>
      <c r="G131" s="14"/>
      <c r="H131" s="53">
        <v>10.46</v>
      </c>
      <c r="I131" s="53">
        <f t="shared" si="11"/>
        <v>20.752321244345687</v>
      </c>
      <c r="J131" s="53">
        <v>14.4595</v>
      </c>
      <c r="K131" s="53"/>
    </row>
    <row r="132" spans="1:11" x14ac:dyDescent="0.25">
      <c r="A132" s="63"/>
      <c r="B132" s="62"/>
      <c r="C132" s="14">
        <v>9</v>
      </c>
      <c r="D132" s="22" t="s">
        <v>169</v>
      </c>
      <c r="E132" s="22">
        <v>5856</v>
      </c>
      <c r="F132" s="14"/>
      <c r="G132" s="14"/>
      <c r="H132" s="53">
        <v>69.361999999999995</v>
      </c>
      <c r="I132" s="53">
        <f t="shared" si="11"/>
        <v>11.844603825136611</v>
      </c>
      <c r="J132" s="53">
        <v>14.4595</v>
      </c>
      <c r="K132" s="53"/>
    </row>
    <row r="133" spans="1:11" x14ac:dyDescent="0.25">
      <c r="A133" s="63"/>
      <c r="B133" s="62"/>
      <c r="C133" s="14">
        <v>10</v>
      </c>
      <c r="D133" s="25" t="s">
        <v>170</v>
      </c>
      <c r="E133" s="25">
        <v>958</v>
      </c>
      <c r="F133" s="14"/>
      <c r="G133" s="14"/>
      <c r="H133" s="53">
        <v>18.146000000000001</v>
      </c>
      <c r="I133" s="53">
        <f t="shared" si="11"/>
        <v>18.941544885177453</v>
      </c>
      <c r="J133" s="53">
        <v>14.4595</v>
      </c>
      <c r="K133" s="53"/>
    </row>
    <row r="134" spans="1:11" x14ac:dyDescent="0.25">
      <c r="A134" s="63"/>
      <c r="B134" s="62"/>
      <c r="C134" s="14">
        <v>11</v>
      </c>
      <c r="D134" s="22" t="s">
        <v>171</v>
      </c>
      <c r="E134" s="22">
        <v>4914.6000000000004</v>
      </c>
      <c r="F134" s="14"/>
      <c r="G134" s="14"/>
      <c r="H134" s="53">
        <v>44.66</v>
      </c>
      <c r="I134" s="53">
        <f t="shared" si="11"/>
        <v>9.0872095389248351</v>
      </c>
      <c r="J134" s="53">
        <v>14.4595</v>
      </c>
      <c r="K134" s="53"/>
    </row>
    <row r="135" spans="1:11" x14ac:dyDescent="0.25">
      <c r="A135" s="63"/>
      <c r="B135" s="62"/>
      <c r="C135" s="14">
        <v>12</v>
      </c>
      <c r="D135" s="22" t="s">
        <v>172</v>
      </c>
      <c r="E135" s="22">
        <v>1045</v>
      </c>
      <c r="F135" s="14"/>
      <c r="G135" s="14"/>
      <c r="H135" s="53">
        <v>52.48</v>
      </c>
      <c r="I135" s="53">
        <f t="shared" si="11"/>
        <v>50.220095693779903</v>
      </c>
      <c r="J135" s="53">
        <v>14.4595</v>
      </c>
      <c r="K135" s="53"/>
    </row>
    <row r="136" spans="1:11" x14ac:dyDescent="0.25">
      <c r="A136" s="63"/>
      <c r="B136" s="62"/>
      <c r="C136" s="14">
        <v>13</v>
      </c>
      <c r="D136" s="22" t="s">
        <v>173</v>
      </c>
      <c r="E136" s="22">
        <v>2714.06</v>
      </c>
      <c r="F136" s="14"/>
      <c r="G136" s="14"/>
      <c r="H136" s="53">
        <v>34.383000000000003</v>
      </c>
      <c r="I136" s="53">
        <f t="shared" si="11"/>
        <v>12.668474536303545</v>
      </c>
      <c r="J136" s="53">
        <v>14.4595</v>
      </c>
      <c r="K136" s="53"/>
    </row>
    <row r="137" spans="1:11" x14ac:dyDescent="0.25">
      <c r="A137" s="63"/>
      <c r="B137" s="62"/>
      <c r="C137" s="14">
        <v>14</v>
      </c>
      <c r="D137" s="22" t="s">
        <v>174</v>
      </c>
      <c r="E137" s="22">
        <v>1870</v>
      </c>
      <c r="F137" s="14"/>
      <c r="G137" s="14"/>
      <c r="H137" s="53">
        <v>28.449000000000002</v>
      </c>
      <c r="I137" s="53">
        <f t="shared" si="11"/>
        <v>15.213368983957221</v>
      </c>
      <c r="J137" s="53">
        <v>14.4595</v>
      </c>
      <c r="K137" s="53"/>
    </row>
    <row r="138" spans="1:11" x14ac:dyDescent="0.25">
      <c r="A138" s="63"/>
      <c r="B138" s="62"/>
      <c r="C138" s="14">
        <v>15</v>
      </c>
      <c r="D138" s="22" t="s">
        <v>175</v>
      </c>
      <c r="E138" s="22">
        <v>1875</v>
      </c>
      <c r="F138" s="14"/>
      <c r="G138" s="14"/>
      <c r="H138" s="53">
        <v>24.606000000000002</v>
      </c>
      <c r="I138" s="53">
        <f t="shared" si="11"/>
        <v>13.123200000000001</v>
      </c>
      <c r="J138" s="53">
        <v>14.4595</v>
      </c>
      <c r="K138" s="53"/>
    </row>
    <row r="139" spans="1:11" x14ac:dyDescent="0.25">
      <c r="A139" s="63"/>
      <c r="B139" s="62"/>
      <c r="C139" s="14">
        <v>16</v>
      </c>
      <c r="D139" s="22" t="s">
        <v>261</v>
      </c>
      <c r="E139" s="22">
        <v>1028.75</v>
      </c>
      <c r="F139" s="14"/>
      <c r="G139" s="14"/>
      <c r="H139" s="53">
        <v>23.091000000000001</v>
      </c>
      <c r="I139" s="53">
        <f t="shared" si="11"/>
        <v>22.445686512758204</v>
      </c>
      <c r="J139" s="53">
        <v>14.4595</v>
      </c>
      <c r="K139" s="53"/>
    </row>
    <row r="140" spans="1:11" x14ac:dyDescent="0.25">
      <c r="A140" s="63"/>
      <c r="B140" s="62"/>
      <c r="C140" s="14">
        <v>17</v>
      </c>
      <c r="D140" s="25" t="s">
        <v>177</v>
      </c>
      <c r="E140" s="25">
        <v>562.15</v>
      </c>
      <c r="F140" s="14"/>
      <c r="G140" s="14"/>
      <c r="H140" s="53">
        <v>8.1989999999999998</v>
      </c>
      <c r="I140" s="53">
        <f t="shared" si="11"/>
        <v>14.585075157876012</v>
      </c>
      <c r="J140" s="53">
        <v>14.4595</v>
      </c>
      <c r="K140" s="53"/>
    </row>
    <row r="141" spans="1:11" x14ac:dyDescent="0.25">
      <c r="A141" s="63"/>
      <c r="B141" s="62"/>
      <c r="C141" s="14">
        <v>19</v>
      </c>
      <c r="D141" s="22" t="s">
        <v>202</v>
      </c>
      <c r="E141" s="22">
        <v>5808</v>
      </c>
      <c r="F141" s="14"/>
      <c r="G141" s="14"/>
      <c r="H141" s="53">
        <v>75.731999999999999</v>
      </c>
      <c r="I141" s="53">
        <f t="shared" si="11"/>
        <v>13.039256198347108</v>
      </c>
      <c r="J141" s="53">
        <v>14.4595</v>
      </c>
      <c r="K141" s="53"/>
    </row>
    <row r="142" spans="1:11" x14ac:dyDescent="0.25">
      <c r="A142" s="63"/>
      <c r="B142" s="62"/>
      <c r="C142" s="14">
        <v>20</v>
      </c>
      <c r="D142" s="22" t="s">
        <v>179</v>
      </c>
      <c r="E142" s="22">
        <v>4728</v>
      </c>
      <c r="F142" s="14"/>
      <c r="G142" s="14"/>
      <c r="H142" s="53">
        <v>71.580100000000002</v>
      </c>
      <c r="I142" s="53">
        <f t="shared" si="11"/>
        <v>15.13961505922166</v>
      </c>
      <c r="J142" s="53">
        <v>14.4595</v>
      </c>
      <c r="K142" s="53"/>
    </row>
    <row r="143" spans="1:11" x14ac:dyDescent="0.25">
      <c r="A143" s="63"/>
      <c r="B143" s="62"/>
      <c r="C143" s="14">
        <v>21</v>
      </c>
      <c r="D143" s="22" t="s">
        <v>180</v>
      </c>
      <c r="E143" s="22">
        <v>1483</v>
      </c>
      <c r="F143" s="14"/>
      <c r="G143" s="14"/>
      <c r="H143" s="53">
        <v>16.081</v>
      </c>
      <c r="I143" s="53">
        <f t="shared" si="11"/>
        <v>10.843560350640594</v>
      </c>
      <c r="J143" s="53">
        <v>14.4595</v>
      </c>
      <c r="K143" s="53"/>
    </row>
    <row r="144" spans="1:11" x14ac:dyDescent="0.25">
      <c r="A144" s="63"/>
      <c r="B144" s="62"/>
      <c r="C144" s="14">
        <v>22</v>
      </c>
      <c r="D144" s="22" t="s">
        <v>181</v>
      </c>
      <c r="E144" s="22">
        <v>1374.97</v>
      </c>
      <c r="F144" s="14"/>
      <c r="G144" s="14"/>
      <c r="H144" s="53">
        <v>16.97</v>
      </c>
      <c r="I144" s="53">
        <f t="shared" si="11"/>
        <v>12.342087463726481</v>
      </c>
      <c r="J144" s="53">
        <v>14.4595</v>
      </c>
      <c r="K144" s="53"/>
    </row>
    <row r="145" spans="1:11" x14ac:dyDescent="0.25">
      <c r="A145" s="63"/>
      <c r="B145" s="62"/>
      <c r="C145" s="14">
        <v>23</v>
      </c>
      <c r="D145" s="22" t="s">
        <v>203</v>
      </c>
      <c r="E145" s="22">
        <v>3560.39</v>
      </c>
      <c r="F145" s="14"/>
      <c r="G145" s="14"/>
      <c r="H145" s="53">
        <v>58.98</v>
      </c>
      <c r="I145" s="53">
        <f t="shared" si="11"/>
        <v>16.565600959445455</v>
      </c>
      <c r="J145" s="53">
        <v>14.4595</v>
      </c>
      <c r="K145" s="53"/>
    </row>
    <row r="146" spans="1:11" x14ac:dyDescent="0.25">
      <c r="A146" s="63"/>
      <c r="B146" s="62"/>
      <c r="C146" s="14">
        <v>24</v>
      </c>
      <c r="D146" s="22" t="s">
        <v>182</v>
      </c>
      <c r="E146" s="22">
        <v>1834</v>
      </c>
      <c r="F146" s="14"/>
      <c r="G146" s="14"/>
      <c r="H146" s="53">
        <v>38.042999999999999</v>
      </c>
      <c r="I146" s="53">
        <f t="shared" si="11"/>
        <v>20.743184296619411</v>
      </c>
      <c r="J146" s="53">
        <v>14.4595</v>
      </c>
      <c r="K146" s="53"/>
    </row>
    <row r="147" spans="1:11" x14ac:dyDescent="0.25">
      <c r="A147" s="63"/>
      <c r="B147" s="62"/>
      <c r="C147" s="14">
        <v>25</v>
      </c>
      <c r="D147" s="22" t="s">
        <v>183</v>
      </c>
      <c r="E147" s="22">
        <v>7490</v>
      </c>
      <c r="F147" s="14"/>
      <c r="G147" s="14"/>
      <c r="H147" s="53">
        <v>63.386000000000003</v>
      </c>
      <c r="I147" s="53">
        <f t="shared" si="11"/>
        <v>8.4627503337783718</v>
      </c>
      <c r="J147" s="53">
        <v>14.4595</v>
      </c>
      <c r="K147" s="53"/>
    </row>
    <row r="148" spans="1:11" x14ac:dyDescent="0.25">
      <c r="A148" s="63"/>
      <c r="B148" s="62"/>
      <c r="C148" s="14">
        <v>26</v>
      </c>
      <c r="D148" s="22" t="s">
        <v>184</v>
      </c>
      <c r="E148" s="22">
        <v>338</v>
      </c>
      <c r="F148" s="14"/>
      <c r="G148" s="14"/>
      <c r="H148" s="53">
        <v>13.3</v>
      </c>
      <c r="I148" s="53">
        <f t="shared" si="11"/>
        <v>39.349112426035504</v>
      </c>
      <c r="J148" s="53">
        <v>14.4595</v>
      </c>
      <c r="K148" s="53"/>
    </row>
    <row r="149" spans="1:11" x14ac:dyDescent="0.25">
      <c r="A149" s="63"/>
      <c r="B149" s="62"/>
      <c r="C149" s="14">
        <v>27</v>
      </c>
      <c r="D149" s="22" t="s">
        <v>185</v>
      </c>
      <c r="E149" s="22">
        <v>202.03</v>
      </c>
      <c r="F149" s="14"/>
      <c r="G149" s="14"/>
      <c r="H149" s="53">
        <v>9.2319999999999993</v>
      </c>
      <c r="I149" s="53">
        <f t="shared" si="11"/>
        <v>45.696183735088844</v>
      </c>
      <c r="J149" s="53">
        <v>14.4595</v>
      </c>
      <c r="K149" s="53"/>
    </row>
    <row r="150" spans="1:11" x14ac:dyDescent="0.25">
      <c r="A150" s="63"/>
      <c r="B150" s="62"/>
      <c r="C150" s="14">
        <v>28</v>
      </c>
      <c r="D150" s="22" t="s">
        <v>186</v>
      </c>
      <c r="E150" s="22">
        <v>2413.8000000000002</v>
      </c>
      <c r="F150" s="14"/>
      <c r="G150" s="14"/>
      <c r="H150" s="53">
        <v>27.492999999999999</v>
      </c>
      <c r="I150" s="53">
        <f t="shared" si="11"/>
        <v>11.389924600215426</v>
      </c>
      <c r="J150" s="53">
        <v>14.4595</v>
      </c>
      <c r="K150" s="53"/>
    </row>
    <row r="151" spans="1:11" x14ac:dyDescent="0.25">
      <c r="A151" s="63"/>
      <c r="B151" s="62"/>
      <c r="C151" s="14">
        <v>29</v>
      </c>
      <c r="D151" s="22" t="s">
        <v>187</v>
      </c>
      <c r="E151" s="22">
        <v>870.61</v>
      </c>
      <c r="F151" s="14"/>
      <c r="G151" s="14"/>
      <c r="H151" s="53">
        <v>16.806999999999999</v>
      </c>
      <c r="I151" s="53">
        <f t="shared" si="11"/>
        <v>19.304855216457423</v>
      </c>
      <c r="J151" s="53">
        <v>14.4595</v>
      </c>
      <c r="K151" s="53"/>
    </row>
    <row r="152" spans="1:11" x14ac:dyDescent="0.25">
      <c r="A152" s="63"/>
      <c r="B152" s="62"/>
      <c r="C152" s="14">
        <v>30</v>
      </c>
      <c r="D152" s="22" t="s">
        <v>188</v>
      </c>
      <c r="E152" s="22">
        <v>1483</v>
      </c>
      <c r="F152" s="14"/>
      <c r="G152" s="14"/>
      <c r="H152" s="53">
        <v>34.143000000000001</v>
      </c>
      <c r="I152" s="53">
        <f t="shared" si="11"/>
        <v>23.022926500337157</v>
      </c>
      <c r="J152" s="53">
        <v>14.4595</v>
      </c>
      <c r="K152" s="53"/>
    </row>
    <row r="153" spans="1:11" x14ac:dyDescent="0.25">
      <c r="A153" s="63"/>
      <c r="B153" s="62"/>
      <c r="C153" s="14">
        <v>31</v>
      </c>
      <c r="D153" s="22" t="s">
        <v>189</v>
      </c>
      <c r="E153" s="22">
        <v>656.5</v>
      </c>
      <c r="F153" s="14"/>
      <c r="G153" s="14"/>
      <c r="H153" s="53">
        <v>20.742000000000001</v>
      </c>
      <c r="I153" s="53">
        <f t="shared" si="11"/>
        <v>31.594821020563593</v>
      </c>
      <c r="J153" s="53">
        <v>14.4595</v>
      </c>
      <c r="K153" s="53"/>
    </row>
    <row r="154" spans="1:11" x14ac:dyDescent="0.25">
      <c r="A154" s="63"/>
      <c r="B154" s="62"/>
      <c r="C154" s="14">
        <v>32</v>
      </c>
      <c r="D154" s="22" t="s">
        <v>190</v>
      </c>
      <c r="E154" s="22">
        <v>3315.87</v>
      </c>
      <c r="F154" s="14"/>
      <c r="G154" s="14"/>
      <c r="H154" s="53">
        <v>59.54</v>
      </c>
      <c r="I154" s="53">
        <f t="shared" si="11"/>
        <v>17.956071860477042</v>
      </c>
      <c r="J154" s="53">
        <v>14.4595</v>
      </c>
      <c r="K154" s="53"/>
    </row>
    <row r="155" spans="1:11" x14ac:dyDescent="0.25">
      <c r="A155" s="63"/>
      <c r="B155" s="62"/>
      <c r="C155" s="14">
        <v>33</v>
      </c>
      <c r="D155" s="22" t="s">
        <v>191</v>
      </c>
      <c r="E155" s="22">
        <v>400</v>
      </c>
      <c r="F155" s="14"/>
      <c r="G155" s="14"/>
      <c r="H155" s="53">
        <v>5.2507000000000001</v>
      </c>
      <c r="I155" s="53">
        <f t="shared" si="11"/>
        <v>13.126749999999999</v>
      </c>
      <c r="J155" s="53">
        <v>14.4595</v>
      </c>
      <c r="K155" s="53"/>
    </row>
    <row r="156" spans="1:11" x14ac:dyDescent="0.25">
      <c r="A156" s="63"/>
      <c r="B156" s="62"/>
      <c r="C156" s="14">
        <v>34</v>
      </c>
      <c r="D156" s="22" t="s">
        <v>262</v>
      </c>
      <c r="E156" s="22">
        <v>1670</v>
      </c>
      <c r="F156" s="14"/>
      <c r="G156" s="14"/>
      <c r="H156" s="53"/>
      <c r="I156" s="53">
        <f t="shared" si="11"/>
        <v>0</v>
      </c>
      <c r="J156" s="53">
        <v>14.4595</v>
      </c>
      <c r="K156" s="53"/>
    </row>
    <row r="157" spans="1:11" x14ac:dyDescent="0.25">
      <c r="A157" s="63"/>
      <c r="B157" s="62"/>
      <c r="C157" s="14">
        <v>35</v>
      </c>
      <c r="D157" s="22" t="s">
        <v>193</v>
      </c>
      <c r="E157" s="22">
        <v>1867</v>
      </c>
      <c r="F157" s="14"/>
      <c r="G157" s="14"/>
      <c r="H157" s="53">
        <v>58.631</v>
      </c>
      <c r="I157" s="53">
        <f t="shared" si="11"/>
        <v>31.403856454204604</v>
      </c>
      <c r="J157" s="53">
        <v>14.4595</v>
      </c>
      <c r="K157" s="53"/>
    </row>
    <row r="158" spans="1:11" x14ac:dyDescent="0.25">
      <c r="A158" s="63"/>
      <c r="B158" s="62"/>
      <c r="C158" s="14">
        <v>36</v>
      </c>
      <c r="D158" s="22" t="s">
        <v>194</v>
      </c>
      <c r="E158" s="22">
        <v>220</v>
      </c>
      <c r="F158" s="14"/>
      <c r="G158" s="14"/>
      <c r="H158" s="53">
        <v>6.9089999999999998</v>
      </c>
      <c r="I158" s="53">
        <f t="shared" si="11"/>
        <v>31.404545454545456</v>
      </c>
      <c r="J158" s="53">
        <v>14.4595</v>
      </c>
      <c r="K158" s="53"/>
    </row>
    <row r="159" spans="1:11" x14ac:dyDescent="0.25">
      <c r="A159" s="63"/>
      <c r="B159" s="62"/>
      <c r="C159" s="14">
        <f>C158+1</f>
        <v>37</v>
      </c>
      <c r="D159" s="22" t="s">
        <v>195</v>
      </c>
      <c r="E159" s="22">
        <v>769.3</v>
      </c>
      <c r="F159" s="14"/>
      <c r="G159" s="14"/>
      <c r="H159" s="53">
        <v>15.365</v>
      </c>
      <c r="I159" s="53">
        <f t="shared" si="11"/>
        <v>19.97270245677889</v>
      </c>
      <c r="J159" s="53">
        <v>14.4595</v>
      </c>
      <c r="K159" s="53"/>
    </row>
    <row r="160" spans="1:11" ht="39" x14ac:dyDescent="0.25">
      <c r="A160" s="63"/>
      <c r="B160" s="62"/>
      <c r="C160" s="14">
        <f t="shared" ref="C160:C162" si="12">C159+1</f>
        <v>38</v>
      </c>
      <c r="D160" s="24" t="s">
        <v>242</v>
      </c>
      <c r="E160" s="22">
        <v>1047.77</v>
      </c>
      <c r="F160" s="14"/>
      <c r="G160" s="14"/>
      <c r="H160" s="53">
        <v>21.745000000000001</v>
      </c>
      <c r="I160" s="53">
        <f t="shared" si="11"/>
        <v>20.753600503927391</v>
      </c>
      <c r="J160" s="53">
        <v>14.4595</v>
      </c>
      <c r="K160" s="53"/>
    </row>
    <row r="161" spans="1:11" x14ac:dyDescent="0.25">
      <c r="A161" s="63"/>
      <c r="B161" s="62"/>
      <c r="C161" s="14">
        <f t="shared" si="12"/>
        <v>39</v>
      </c>
      <c r="D161" s="22" t="s">
        <v>196</v>
      </c>
      <c r="E161" s="22">
        <v>168.33</v>
      </c>
      <c r="F161" s="14"/>
      <c r="G161" s="14"/>
      <c r="H161" s="53">
        <v>2.621</v>
      </c>
      <c r="I161" s="53">
        <f t="shared" si="11"/>
        <v>15.570605358521949</v>
      </c>
      <c r="J161" s="53">
        <v>14.4595</v>
      </c>
      <c r="K161" s="53"/>
    </row>
    <row r="162" spans="1:11" ht="51.75" x14ac:dyDescent="0.25">
      <c r="A162" s="63"/>
      <c r="B162" s="62"/>
      <c r="C162" s="14">
        <f t="shared" si="12"/>
        <v>40</v>
      </c>
      <c r="D162" s="24" t="s">
        <v>205</v>
      </c>
      <c r="E162" s="22">
        <v>2141.9899999999998</v>
      </c>
      <c r="F162" s="14"/>
      <c r="G162" s="14"/>
      <c r="H162" s="53">
        <v>36.99</v>
      </c>
      <c r="I162" s="53">
        <f t="shared" si="11"/>
        <v>17.268988183885082</v>
      </c>
      <c r="J162" s="53">
        <v>14.4595</v>
      </c>
      <c r="K162" s="53"/>
    </row>
    <row r="163" spans="1:11" ht="39" x14ac:dyDescent="0.25">
      <c r="A163" s="63"/>
      <c r="B163" s="62"/>
      <c r="C163" s="14">
        <v>41</v>
      </c>
      <c r="D163" s="24" t="s">
        <v>204</v>
      </c>
      <c r="E163" s="22">
        <v>1097.4000000000001</v>
      </c>
      <c r="F163" s="14"/>
      <c r="G163" s="14"/>
      <c r="H163" s="53">
        <v>14.473000000000001</v>
      </c>
      <c r="I163" s="53">
        <f>H163/E163*1000</f>
        <v>13.188445416438856</v>
      </c>
      <c r="J163" s="53">
        <v>14.4595</v>
      </c>
      <c r="K163" s="53"/>
    </row>
    <row r="164" spans="1:11" x14ac:dyDescent="0.25">
      <c r="A164" s="63"/>
      <c r="B164" s="62"/>
      <c r="C164" s="64"/>
      <c r="D164" s="65"/>
      <c r="E164" s="65"/>
      <c r="F164" s="65"/>
      <c r="G164" s="65"/>
      <c r="H164" s="65"/>
      <c r="I164" s="30" t="s">
        <v>10</v>
      </c>
      <c r="J164" s="30" t="s">
        <v>10</v>
      </c>
      <c r="K164" s="30"/>
    </row>
    <row r="165" spans="1:11" x14ac:dyDescent="0.25">
      <c r="A165" s="63"/>
      <c r="B165" s="62"/>
      <c r="C165" s="66"/>
      <c r="D165" s="67"/>
      <c r="E165" s="67"/>
      <c r="F165" s="67"/>
      <c r="G165" s="67"/>
      <c r="H165" s="67"/>
      <c r="I165" s="40">
        <f>AVERAGE(I124:I163)</f>
        <v>19.745851721970812</v>
      </c>
      <c r="J165" s="40">
        <f>AVERAGE(J124:J163)</f>
        <v>14.4595</v>
      </c>
      <c r="K165" s="40"/>
    </row>
    <row r="166" spans="1:11" x14ac:dyDescent="0.25">
      <c r="A166" s="63"/>
      <c r="B166" s="62"/>
      <c r="C166" s="68"/>
      <c r="D166" s="69"/>
      <c r="E166" s="69"/>
      <c r="F166" s="69"/>
      <c r="G166" s="69"/>
      <c r="H166" s="69"/>
      <c r="I166" s="43"/>
      <c r="J166" s="43"/>
      <c r="K166" s="43"/>
    </row>
    <row r="167" spans="1:11" x14ac:dyDescent="0.25">
      <c r="A167" s="63"/>
      <c r="B167" s="62" t="s">
        <v>210</v>
      </c>
      <c r="C167" s="14"/>
      <c r="D167" s="22" t="s">
        <v>240</v>
      </c>
      <c r="E167" s="22">
        <v>534.79999999999995</v>
      </c>
      <c r="F167" s="14"/>
      <c r="G167" s="14"/>
      <c r="H167" s="53">
        <v>18.361999999999998</v>
      </c>
      <c r="I167" s="53">
        <f>H167/E167*1000</f>
        <v>34.334330590875098</v>
      </c>
      <c r="J167" s="53">
        <v>14.4595</v>
      </c>
      <c r="K167" s="53"/>
    </row>
    <row r="168" spans="1:11" x14ac:dyDescent="0.25">
      <c r="A168" s="63"/>
      <c r="B168" s="62"/>
      <c r="C168" s="14"/>
      <c r="D168" s="22" t="s">
        <v>239</v>
      </c>
      <c r="E168" s="22">
        <v>270</v>
      </c>
      <c r="F168" s="14"/>
      <c r="G168" s="14"/>
      <c r="H168" s="53">
        <v>9.2650000000000006</v>
      </c>
      <c r="I168" s="53">
        <f t="shared" ref="I168:I169" si="13">H168/E168*1000</f>
        <v>34.314814814814817</v>
      </c>
      <c r="J168" s="53">
        <v>14.4595</v>
      </c>
      <c r="K168" s="53"/>
    </row>
    <row r="169" spans="1:11" x14ac:dyDescent="0.25">
      <c r="A169" s="63"/>
      <c r="B169" s="62"/>
      <c r="C169" s="22"/>
      <c r="D169" s="22" t="s">
        <v>238</v>
      </c>
      <c r="E169" s="22">
        <v>563.66999999999996</v>
      </c>
      <c r="F169" s="22"/>
      <c r="G169" s="22"/>
      <c r="H169" s="54">
        <v>3.3090000000000002</v>
      </c>
      <c r="I169" s="53">
        <f t="shared" si="13"/>
        <v>5.870456117941349</v>
      </c>
      <c r="J169" s="53">
        <v>14.4595</v>
      </c>
      <c r="K169" s="53"/>
    </row>
    <row r="170" spans="1:11" x14ac:dyDescent="0.25">
      <c r="A170" s="63"/>
      <c r="B170" s="62"/>
      <c r="C170" s="70"/>
      <c r="D170" s="71"/>
      <c r="E170" s="71"/>
      <c r="F170" s="71"/>
      <c r="G170" s="71"/>
      <c r="H170" s="71"/>
      <c r="I170" s="39" t="s">
        <v>10</v>
      </c>
      <c r="J170" s="39" t="s">
        <v>10</v>
      </c>
      <c r="K170" s="39"/>
    </row>
    <row r="171" spans="1:11" x14ac:dyDescent="0.25">
      <c r="A171" s="63"/>
      <c r="B171" s="62"/>
      <c r="C171" s="72"/>
      <c r="D171" s="73"/>
      <c r="E171" s="73"/>
      <c r="F171" s="73"/>
      <c r="G171" s="73"/>
      <c r="H171" s="73"/>
      <c r="I171" s="55">
        <f>AVERAGE(I167:I169)</f>
        <v>24.839867174543755</v>
      </c>
      <c r="J171" s="55">
        <f>AVERAGE(J167:J169)</f>
        <v>14.4595</v>
      </c>
      <c r="K171" s="55"/>
    </row>
  </sheetData>
  <mergeCells count="22">
    <mergeCell ref="D1:I1"/>
    <mergeCell ref="A3:A90"/>
    <mergeCell ref="B3:B39"/>
    <mergeCell ref="C3:C4"/>
    <mergeCell ref="D3:D4"/>
    <mergeCell ref="C37:H39"/>
    <mergeCell ref="B40:B90"/>
    <mergeCell ref="C88:H90"/>
    <mergeCell ref="A91:A102"/>
    <mergeCell ref="B91:B102"/>
    <mergeCell ref="C100:H102"/>
    <mergeCell ref="A103:A111"/>
    <mergeCell ref="B103:B111"/>
    <mergeCell ref="C109:H111"/>
    <mergeCell ref="A112:A123"/>
    <mergeCell ref="B112:B123"/>
    <mergeCell ref="C121:H123"/>
    <mergeCell ref="A124:A171"/>
    <mergeCell ref="B124:B166"/>
    <mergeCell ref="C164:H166"/>
    <mergeCell ref="B167:B171"/>
    <mergeCell ref="C170:H17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531EB-D7E9-42D0-BF8C-1382806D9408}">
  <dimension ref="A1:K171"/>
  <sheetViews>
    <sheetView topLeftCell="A64" workbookViewId="0">
      <selection activeCell="A91" sqref="A1:XFD1048576"/>
    </sheetView>
  </sheetViews>
  <sheetFormatPr defaultRowHeight="15" x14ac:dyDescent="0.25"/>
  <cols>
    <col min="1" max="1" width="5.140625" customWidth="1"/>
    <col min="2" max="2" width="7.28515625" customWidth="1"/>
    <col min="3" max="3" width="6.5703125" customWidth="1"/>
    <col min="4" max="4" width="18.85546875" customWidth="1"/>
    <col min="5" max="5" width="10.140625" customWidth="1"/>
    <col min="6" max="6" width="7.7109375" customWidth="1"/>
    <col min="7" max="7" width="7.28515625" customWidth="1"/>
    <col min="8" max="8" width="10.5703125" customWidth="1"/>
    <col min="9" max="9" width="11.28515625" customWidth="1"/>
    <col min="10" max="10" width="13.7109375" customWidth="1"/>
    <col min="11" max="11" width="13.42578125" customWidth="1"/>
  </cols>
  <sheetData>
    <row r="1" spans="1:11" x14ac:dyDescent="0.25">
      <c r="A1" s="3"/>
      <c r="B1" s="4"/>
      <c r="C1" s="3"/>
      <c r="D1" s="74" t="s">
        <v>269</v>
      </c>
      <c r="E1" s="75"/>
      <c r="F1" s="75"/>
      <c r="G1" s="75"/>
      <c r="H1" s="75"/>
      <c r="I1" s="75"/>
    </row>
    <row r="2" spans="1:11" x14ac:dyDescent="0.25">
      <c r="A2" s="3"/>
      <c r="B2" s="3"/>
      <c r="C2" s="3"/>
      <c r="D2" s="3"/>
      <c r="E2" s="3"/>
      <c r="F2" s="3"/>
      <c r="G2" s="3"/>
      <c r="H2" s="5"/>
      <c r="I2" s="5"/>
      <c r="J2" s="5"/>
      <c r="K2" s="5"/>
    </row>
    <row r="3" spans="1:11" ht="51" x14ac:dyDescent="0.25">
      <c r="A3" s="79" t="s">
        <v>215</v>
      </c>
      <c r="B3" s="88" t="s">
        <v>208</v>
      </c>
      <c r="C3" s="90" t="s">
        <v>0</v>
      </c>
      <c r="D3" s="90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  <c r="J3" s="44" t="s">
        <v>245</v>
      </c>
      <c r="K3" s="44" t="s">
        <v>247</v>
      </c>
    </row>
    <row r="4" spans="1:11" x14ac:dyDescent="0.25">
      <c r="A4" s="80"/>
      <c r="B4" s="89"/>
      <c r="C4" s="91"/>
      <c r="D4" s="91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  <c r="J4" s="46" t="s">
        <v>244</v>
      </c>
      <c r="K4" s="46" t="s">
        <v>246</v>
      </c>
    </row>
    <row r="5" spans="1:11" x14ac:dyDescent="0.25">
      <c r="A5" s="80"/>
      <c r="B5" s="89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50">
        <v>24.44</v>
      </c>
      <c r="I5" s="50">
        <f>H5/E5*1000</f>
        <v>10.949379281301383</v>
      </c>
      <c r="J5" s="50">
        <v>10.98</v>
      </c>
      <c r="K5" s="50">
        <f>ROUND(I5*J5*50/100,2)</f>
        <v>60.11</v>
      </c>
    </row>
    <row r="6" spans="1:11" x14ac:dyDescent="0.25">
      <c r="A6" s="80"/>
      <c r="B6" s="89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50">
        <v>11.43</v>
      </c>
      <c r="I6" s="50">
        <f t="shared" ref="I6:I37" si="0">H6/E6*1000</f>
        <v>11.072469945461062</v>
      </c>
      <c r="J6" s="50">
        <v>10.98</v>
      </c>
      <c r="K6" s="50">
        <f t="shared" ref="K6:K37" si="1">ROUND(I6*J6*50/100,2)</f>
        <v>60.79</v>
      </c>
    </row>
    <row r="7" spans="1:11" x14ac:dyDescent="0.25">
      <c r="A7" s="80"/>
      <c r="B7" s="89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50">
        <v>10.55</v>
      </c>
      <c r="I7" s="50">
        <f t="shared" si="0"/>
        <v>11.255734556705432</v>
      </c>
      <c r="J7" s="50">
        <v>10.98</v>
      </c>
      <c r="K7" s="50">
        <f t="shared" si="1"/>
        <v>61.79</v>
      </c>
    </row>
    <row r="8" spans="1:11" x14ac:dyDescent="0.25">
      <c r="A8" s="80"/>
      <c r="B8" s="89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50">
        <v>23.99</v>
      </c>
      <c r="I8" s="50">
        <f t="shared" si="0"/>
        <v>10.828890885044034</v>
      </c>
      <c r="J8" s="50">
        <v>10.98</v>
      </c>
      <c r="K8" s="50">
        <f t="shared" si="1"/>
        <v>59.45</v>
      </c>
    </row>
    <row r="9" spans="1:11" x14ac:dyDescent="0.25">
      <c r="A9" s="80"/>
      <c r="B9" s="89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50">
        <v>9.3699999999999992</v>
      </c>
      <c r="I9" s="50">
        <f t="shared" si="0"/>
        <v>8.9869751203698378</v>
      </c>
      <c r="J9" s="50">
        <v>10.98</v>
      </c>
      <c r="K9" s="50">
        <f t="shared" si="1"/>
        <v>49.34</v>
      </c>
    </row>
    <row r="10" spans="1:11" x14ac:dyDescent="0.25">
      <c r="A10" s="80"/>
      <c r="B10" s="89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50">
        <v>28.2</v>
      </c>
      <c r="I10" s="50">
        <f t="shared" si="0"/>
        <v>12.449066982160751</v>
      </c>
      <c r="J10" s="50">
        <v>10.98</v>
      </c>
      <c r="K10" s="50">
        <f t="shared" si="1"/>
        <v>68.349999999999994</v>
      </c>
    </row>
    <row r="11" spans="1:11" x14ac:dyDescent="0.25">
      <c r="A11" s="80"/>
      <c r="B11" s="89"/>
      <c r="C11" s="8" t="s">
        <v>129</v>
      </c>
      <c r="D11" s="8" t="s">
        <v>42</v>
      </c>
      <c r="E11" s="58">
        <v>1052.24</v>
      </c>
      <c r="F11" s="58">
        <v>20</v>
      </c>
      <c r="G11" s="58">
        <v>1984</v>
      </c>
      <c r="H11" s="50">
        <v>8.74</v>
      </c>
      <c r="I11" s="50">
        <f t="shared" si="0"/>
        <v>8.3060898654299411</v>
      </c>
      <c r="J11" s="50">
        <v>10.98</v>
      </c>
      <c r="K11" s="50">
        <f t="shared" si="1"/>
        <v>45.6</v>
      </c>
    </row>
    <row r="12" spans="1:11" x14ac:dyDescent="0.25">
      <c r="A12" s="80"/>
      <c r="B12" s="89"/>
      <c r="C12" s="8" t="s">
        <v>130</v>
      </c>
      <c r="D12" s="8" t="s">
        <v>27</v>
      </c>
      <c r="E12" s="11">
        <v>2283.7800000000002</v>
      </c>
      <c r="F12" s="11">
        <v>45</v>
      </c>
      <c r="G12" s="9" t="s">
        <v>243</v>
      </c>
      <c r="H12" s="50">
        <v>20.62</v>
      </c>
      <c r="I12" s="50">
        <f t="shared" si="0"/>
        <v>9.0288906987538198</v>
      </c>
      <c r="J12" s="50">
        <v>10.98</v>
      </c>
      <c r="K12" s="50">
        <f t="shared" si="1"/>
        <v>49.57</v>
      </c>
    </row>
    <row r="13" spans="1:11" x14ac:dyDescent="0.25">
      <c r="A13" s="80"/>
      <c r="B13" s="89"/>
      <c r="C13" s="8" t="s">
        <v>131</v>
      </c>
      <c r="D13" s="8" t="s">
        <v>11</v>
      </c>
      <c r="E13" s="11">
        <v>313.52999999999997</v>
      </c>
      <c r="F13" s="11">
        <v>6</v>
      </c>
      <c r="G13" s="11">
        <v>1956</v>
      </c>
      <c r="H13" s="50">
        <v>4.91</v>
      </c>
      <c r="I13" s="50">
        <f t="shared" si="0"/>
        <v>15.660383376391415</v>
      </c>
      <c r="J13" s="50">
        <v>10.98</v>
      </c>
      <c r="K13" s="50">
        <f t="shared" si="1"/>
        <v>85.98</v>
      </c>
    </row>
    <row r="14" spans="1:11" x14ac:dyDescent="0.25">
      <c r="A14" s="80"/>
      <c r="B14" s="89"/>
      <c r="C14" s="8" t="s">
        <v>118</v>
      </c>
      <c r="D14" s="10" t="s">
        <v>83</v>
      </c>
      <c r="E14" s="11">
        <v>2033.99</v>
      </c>
      <c r="F14" s="11">
        <v>44</v>
      </c>
      <c r="G14" s="11">
        <v>1970</v>
      </c>
      <c r="H14" s="50">
        <v>17.05</v>
      </c>
      <c r="I14" s="50">
        <f t="shared" si="0"/>
        <v>8.3825387538778457</v>
      </c>
      <c r="J14" s="50">
        <v>10.98</v>
      </c>
      <c r="K14" s="50">
        <f t="shared" si="1"/>
        <v>46.02</v>
      </c>
    </row>
    <row r="15" spans="1:11" x14ac:dyDescent="0.25">
      <c r="A15" s="80"/>
      <c r="B15" s="89"/>
      <c r="C15" s="8" t="s">
        <v>132</v>
      </c>
      <c r="D15" s="8" t="s">
        <v>12</v>
      </c>
      <c r="E15" s="11">
        <v>1745.13</v>
      </c>
      <c r="F15" s="11">
        <v>37</v>
      </c>
      <c r="G15" s="11">
        <v>1972</v>
      </c>
      <c r="H15" s="50">
        <v>15.81</v>
      </c>
      <c r="I15" s="50">
        <f t="shared" si="0"/>
        <v>9.0594970002234785</v>
      </c>
      <c r="J15" s="50">
        <v>10.98</v>
      </c>
      <c r="K15" s="50">
        <f t="shared" si="1"/>
        <v>49.74</v>
      </c>
    </row>
    <row r="16" spans="1:11" x14ac:dyDescent="0.25">
      <c r="A16" s="80"/>
      <c r="B16" s="89"/>
      <c r="C16" s="8" t="s">
        <v>133</v>
      </c>
      <c r="D16" s="8" t="s">
        <v>46</v>
      </c>
      <c r="E16" s="11">
        <v>826.05</v>
      </c>
      <c r="F16" s="11">
        <v>15</v>
      </c>
      <c r="G16" s="11">
        <v>1984</v>
      </c>
      <c r="H16" s="50">
        <v>7.48</v>
      </c>
      <c r="I16" s="50">
        <f t="shared" si="0"/>
        <v>9.0551419405604996</v>
      </c>
      <c r="J16" s="50">
        <v>10.98</v>
      </c>
      <c r="K16" s="50">
        <f t="shared" si="1"/>
        <v>49.71</v>
      </c>
    </row>
    <row r="17" spans="1:11" x14ac:dyDescent="0.25">
      <c r="A17" s="80"/>
      <c r="B17" s="89"/>
      <c r="C17" s="8" t="s">
        <v>134</v>
      </c>
      <c r="D17" s="8" t="s">
        <v>13</v>
      </c>
      <c r="E17" s="11">
        <v>681.36</v>
      </c>
      <c r="F17" s="11">
        <v>10</v>
      </c>
      <c r="G17" s="11">
        <v>1984</v>
      </c>
      <c r="H17" s="50">
        <v>7.9</v>
      </c>
      <c r="I17" s="50">
        <f t="shared" si="0"/>
        <v>11.594458142538453</v>
      </c>
      <c r="J17" s="50">
        <v>10.98</v>
      </c>
      <c r="K17" s="50">
        <f t="shared" si="1"/>
        <v>63.65</v>
      </c>
    </row>
    <row r="18" spans="1:11" x14ac:dyDescent="0.25">
      <c r="A18" s="80"/>
      <c r="B18" s="89"/>
      <c r="C18" s="8" t="s">
        <v>135</v>
      </c>
      <c r="D18" s="10" t="s">
        <v>21</v>
      </c>
      <c r="E18" s="11">
        <v>981.25</v>
      </c>
      <c r="F18" s="11">
        <v>19</v>
      </c>
      <c r="G18" s="11">
        <v>1984</v>
      </c>
      <c r="H18" s="50">
        <v>9.74</v>
      </c>
      <c r="I18" s="50">
        <f t="shared" si="0"/>
        <v>9.9261146496815282</v>
      </c>
      <c r="J18" s="50">
        <v>10.98</v>
      </c>
      <c r="K18" s="50">
        <f t="shared" si="1"/>
        <v>54.49</v>
      </c>
    </row>
    <row r="19" spans="1:11" x14ac:dyDescent="0.25">
      <c r="A19" s="80"/>
      <c r="B19" s="89"/>
      <c r="C19" s="8" t="s">
        <v>136</v>
      </c>
      <c r="D19" s="10" t="s">
        <v>22</v>
      </c>
      <c r="E19" s="11">
        <v>1075.26</v>
      </c>
      <c r="F19" s="11">
        <v>20</v>
      </c>
      <c r="G19" s="11">
        <v>1984</v>
      </c>
      <c r="H19" s="50">
        <v>11.07</v>
      </c>
      <c r="I19" s="50">
        <f t="shared" si="0"/>
        <v>10.29518442051225</v>
      </c>
      <c r="J19" s="50">
        <v>10.98</v>
      </c>
      <c r="K19" s="50">
        <f t="shared" si="1"/>
        <v>56.52</v>
      </c>
    </row>
    <row r="20" spans="1:11" x14ac:dyDescent="0.25">
      <c r="A20" s="80"/>
      <c r="B20" s="89"/>
      <c r="C20" s="8" t="s">
        <v>137</v>
      </c>
      <c r="D20" s="10" t="s">
        <v>23</v>
      </c>
      <c r="E20" s="11">
        <v>1056.31</v>
      </c>
      <c r="F20" s="11">
        <v>20</v>
      </c>
      <c r="G20" s="11">
        <v>1984</v>
      </c>
      <c r="H20" s="50">
        <v>11.8</v>
      </c>
      <c r="I20" s="50">
        <f t="shared" si="0"/>
        <v>11.170963069553448</v>
      </c>
      <c r="J20" s="50">
        <v>10.98</v>
      </c>
      <c r="K20" s="50">
        <f t="shared" si="1"/>
        <v>61.33</v>
      </c>
    </row>
    <row r="21" spans="1:11" x14ac:dyDescent="0.25">
      <c r="A21" s="80"/>
      <c r="B21" s="89"/>
      <c r="C21" s="8" t="s">
        <v>138</v>
      </c>
      <c r="D21" s="59" t="s">
        <v>14</v>
      </c>
      <c r="E21" s="11">
        <v>360.62</v>
      </c>
      <c r="F21" s="11">
        <v>8</v>
      </c>
      <c r="G21" s="11">
        <v>1966</v>
      </c>
      <c r="H21" s="50">
        <v>3.76</v>
      </c>
      <c r="I21" s="50">
        <f t="shared" si="0"/>
        <v>10.426487715600908</v>
      </c>
      <c r="J21" s="50">
        <v>10.98</v>
      </c>
      <c r="K21" s="50">
        <f t="shared" si="1"/>
        <v>57.24</v>
      </c>
    </row>
    <row r="22" spans="1:11" x14ac:dyDescent="0.25">
      <c r="A22" s="80"/>
      <c r="B22" s="89"/>
      <c r="C22" s="8" t="s">
        <v>139</v>
      </c>
      <c r="D22" s="60" t="s">
        <v>63</v>
      </c>
      <c r="E22" s="57">
        <v>2284.13</v>
      </c>
      <c r="F22" s="57">
        <v>40</v>
      </c>
      <c r="G22" s="57">
        <v>1992</v>
      </c>
      <c r="H22" s="57">
        <v>20.72</v>
      </c>
      <c r="I22" s="50">
        <f t="shared" ref="I22" si="2">H22/E22*1000</f>
        <v>9.071287536173509</v>
      </c>
      <c r="J22" s="50">
        <v>11.98</v>
      </c>
      <c r="K22" s="50">
        <f t="shared" ref="K22" si="3">ROUND(I22*J22*50/100,2)</f>
        <v>54.34</v>
      </c>
    </row>
    <row r="23" spans="1:11" x14ac:dyDescent="0.25">
      <c r="A23" s="80"/>
      <c r="B23" s="89"/>
      <c r="C23" s="8" t="s">
        <v>140</v>
      </c>
      <c r="D23" s="8" t="s">
        <v>72</v>
      </c>
      <c r="E23" s="57">
        <v>944.31</v>
      </c>
      <c r="F23" s="57">
        <v>21</v>
      </c>
      <c r="G23" s="57">
        <v>1991</v>
      </c>
      <c r="H23" s="50">
        <v>10.42</v>
      </c>
      <c r="I23" s="50">
        <f t="shared" si="0"/>
        <v>11.034511971704207</v>
      </c>
      <c r="J23" s="50">
        <v>10.98</v>
      </c>
      <c r="K23" s="50">
        <f t="shared" si="1"/>
        <v>60.58</v>
      </c>
    </row>
    <row r="24" spans="1:11" x14ac:dyDescent="0.25">
      <c r="A24" s="80"/>
      <c r="B24" s="89"/>
      <c r="C24" s="8" t="s">
        <v>102</v>
      </c>
      <c r="D24" s="8" t="s">
        <v>72</v>
      </c>
      <c r="E24" s="57">
        <v>910.74</v>
      </c>
      <c r="F24" s="57">
        <v>20</v>
      </c>
      <c r="G24" s="57">
        <v>1974</v>
      </c>
      <c r="H24" s="50">
        <v>10</v>
      </c>
      <c r="I24" s="50">
        <f t="shared" si="0"/>
        <v>10.98008213101434</v>
      </c>
      <c r="J24" s="50">
        <v>10.98</v>
      </c>
      <c r="K24" s="50">
        <f t="shared" si="1"/>
        <v>60.28</v>
      </c>
    </row>
    <row r="25" spans="1:11" x14ac:dyDescent="0.25">
      <c r="A25" s="80"/>
      <c r="B25" s="89"/>
      <c r="C25" s="8" t="s">
        <v>235</v>
      </c>
      <c r="D25" s="8" t="s">
        <v>72</v>
      </c>
      <c r="E25" s="57">
        <v>953.11</v>
      </c>
      <c r="F25" s="57">
        <v>20</v>
      </c>
      <c r="G25" s="57">
        <v>1974</v>
      </c>
      <c r="H25" s="50">
        <v>7.66</v>
      </c>
      <c r="I25" s="50">
        <f t="shared" si="0"/>
        <v>8.0368477930144469</v>
      </c>
      <c r="J25" s="50">
        <v>10.98</v>
      </c>
      <c r="K25" s="50">
        <f t="shared" si="1"/>
        <v>44.12</v>
      </c>
    </row>
    <row r="26" spans="1:11" x14ac:dyDescent="0.25">
      <c r="A26" s="80"/>
      <c r="B26" s="89"/>
      <c r="C26" s="8" t="s">
        <v>106</v>
      </c>
      <c r="D26" s="8" t="s">
        <v>74</v>
      </c>
      <c r="E26" s="58">
        <v>1715.5</v>
      </c>
      <c r="F26" s="58">
        <v>33</v>
      </c>
      <c r="G26" s="58">
        <v>1978</v>
      </c>
      <c r="H26" s="50">
        <v>19.28</v>
      </c>
      <c r="I26" s="50">
        <f t="shared" si="0"/>
        <v>11.238705916642378</v>
      </c>
      <c r="J26" s="50">
        <v>10.98</v>
      </c>
      <c r="K26" s="50">
        <f t="shared" si="1"/>
        <v>61.7</v>
      </c>
    </row>
    <row r="27" spans="1:11" x14ac:dyDescent="0.25">
      <c r="A27" s="80"/>
      <c r="B27" s="89"/>
      <c r="C27" s="8" t="s">
        <v>236</v>
      </c>
      <c r="D27" s="8" t="s">
        <v>24</v>
      </c>
      <c r="E27" s="57">
        <v>1516.81</v>
      </c>
      <c r="F27" s="57">
        <v>30</v>
      </c>
      <c r="G27" s="57">
        <v>1980</v>
      </c>
      <c r="H27" s="50">
        <v>13.84</v>
      </c>
      <c r="I27" s="50">
        <f t="shared" si="0"/>
        <v>9.1244124181670738</v>
      </c>
      <c r="J27" s="50">
        <v>10.98</v>
      </c>
      <c r="K27" s="50">
        <f t="shared" si="1"/>
        <v>50.09</v>
      </c>
    </row>
    <row r="28" spans="1:11" x14ac:dyDescent="0.25">
      <c r="A28" s="80"/>
      <c r="B28" s="89"/>
      <c r="C28" s="8" t="s">
        <v>254</v>
      </c>
      <c r="D28" s="18" t="s">
        <v>24</v>
      </c>
      <c r="E28" s="57">
        <v>1597.34</v>
      </c>
      <c r="F28" s="57">
        <v>32</v>
      </c>
      <c r="G28" s="57">
        <v>1980</v>
      </c>
      <c r="H28" s="56">
        <v>14.65</v>
      </c>
      <c r="I28" s="50">
        <f t="shared" si="0"/>
        <v>9.1714976147845793</v>
      </c>
      <c r="J28" s="50">
        <v>10.98</v>
      </c>
      <c r="K28" s="50">
        <f t="shared" si="1"/>
        <v>50.35</v>
      </c>
    </row>
    <row r="29" spans="1:11" x14ac:dyDescent="0.25">
      <c r="A29" s="80"/>
      <c r="B29" s="89"/>
      <c r="C29" s="8" t="s">
        <v>255</v>
      </c>
      <c r="D29" s="8" t="s">
        <v>25</v>
      </c>
      <c r="E29" s="57">
        <v>2296.7600000000002</v>
      </c>
      <c r="F29" s="57">
        <v>45</v>
      </c>
      <c r="G29" s="57">
        <v>1980</v>
      </c>
      <c r="H29" s="50">
        <v>24.52</v>
      </c>
      <c r="I29" s="50">
        <f t="shared" si="0"/>
        <v>10.67590867134572</v>
      </c>
      <c r="J29" s="50">
        <v>10.98</v>
      </c>
      <c r="K29" s="50">
        <f t="shared" si="1"/>
        <v>58.61</v>
      </c>
    </row>
    <row r="30" spans="1:11" x14ac:dyDescent="0.25">
      <c r="A30" s="80"/>
      <c r="B30" s="89"/>
      <c r="C30" s="8" t="s">
        <v>256</v>
      </c>
      <c r="D30" s="8" t="s">
        <v>26</v>
      </c>
      <c r="E30" s="57">
        <v>2567.15</v>
      </c>
      <c r="F30" s="57">
        <v>50</v>
      </c>
      <c r="G30" s="57">
        <v>1975</v>
      </c>
      <c r="H30" s="50">
        <v>24.82</v>
      </c>
      <c r="I30" s="50">
        <f t="shared" si="0"/>
        <v>9.6683092144985689</v>
      </c>
      <c r="J30" s="50">
        <v>10.98</v>
      </c>
      <c r="K30" s="50">
        <f t="shared" si="1"/>
        <v>53.08</v>
      </c>
    </row>
    <row r="31" spans="1:11" x14ac:dyDescent="0.25">
      <c r="A31" s="80"/>
      <c r="B31" s="89"/>
      <c r="C31" s="8" t="s">
        <v>257</v>
      </c>
      <c r="D31" s="10" t="s">
        <v>55</v>
      </c>
      <c r="E31" s="57">
        <v>513.42999999999995</v>
      </c>
      <c r="F31" s="57">
        <v>9</v>
      </c>
      <c r="G31" s="57">
        <v>1990</v>
      </c>
      <c r="H31" s="50">
        <v>6.14</v>
      </c>
      <c r="I31" s="50">
        <f t="shared" si="0"/>
        <v>11.958786981672283</v>
      </c>
      <c r="J31" s="50">
        <v>10.98</v>
      </c>
      <c r="K31" s="50">
        <f t="shared" si="1"/>
        <v>65.650000000000006</v>
      </c>
    </row>
    <row r="32" spans="1:11" x14ac:dyDescent="0.25">
      <c r="A32" s="80"/>
      <c r="B32" s="89"/>
      <c r="C32" s="8" t="s">
        <v>258</v>
      </c>
      <c r="D32" s="10" t="s">
        <v>59</v>
      </c>
      <c r="E32" s="57">
        <v>1503.04</v>
      </c>
      <c r="F32" s="57">
        <v>24</v>
      </c>
      <c r="G32" s="57">
        <v>1985</v>
      </c>
      <c r="H32" s="50">
        <v>18.18</v>
      </c>
      <c r="I32" s="50">
        <f t="shared" si="0"/>
        <v>12.095486480732381</v>
      </c>
      <c r="J32" s="50">
        <v>10.98</v>
      </c>
      <c r="K32" s="50">
        <f t="shared" si="1"/>
        <v>66.400000000000006</v>
      </c>
    </row>
    <row r="33" spans="1:11" x14ac:dyDescent="0.25">
      <c r="A33" s="80"/>
      <c r="B33" s="89"/>
      <c r="C33" s="8" t="s">
        <v>259</v>
      </c>
      <c r="D33" s="10" t="s">
        <v>60</v>
      </c>
      <c r="E33" s="57">
        <v>647.79999999999995</v>
      </c>
      <c r="F33" s="57">
        <v>18</v>
      </c>
      <c r="G33" s="57">
        <v>1987</v>
      </c>
      <c r="H33" s="50">
        <v>8.6999999999999993</v>
      </c>
      <c r="I33" s="50">
        <f t="shared" si="0"/>
        <v>13.430071009570854</v>
      </c>
      <c r="J33" s="50">
        <v>10.98</v>
      </c>
      <c r="K33" s="50">
        <f t="shared" si="1"/>
        <v>73.73</v>
      </c>
    </row>
    <row r="34" spans="1:11" x14ac:dyDescent="0.25">
      <c r="A34" s="80"/>
      <c r="B34" s="89"/>
      <c r="C34" s="8" t="s">
        <v>260</v>
      </c>
      <c r="D34" s="10" t="s">
        <v>67</v>
      </c>
      <c r="E34" s="57">
        <v>827.36</v>
      </c>
      <c r="F34" s="57">
        <v>17</v>
      </c>
      <c r="G34" s="57">
        <v>1972</v>
      </c>
      <c r="H34" s="50">
        <v>10.73</v>
      </c>
      <c r="I34" s="50">
        <f t="shared" si="0"/>
        <v>12.968961516147747</v>
      </c>
      <c r="J34" s="50">
        <v>10.98</v>
      </c>
      <c r="K34" s="50">
        <f t="shared" si="1"/>
        <v>71.2</v>
      </c>
    </row>
    <row r="35" spans="1:11" x14ac:dyDescent="0.25">
      <c r="A35" s="80"/>
      <c r="B35" s="89"/>
      <c r="C35" s="8" t="s">
        <v>264</v>
      </c>
      <c r="D35" s="10" t="s">
        <v>67</v>
      </c>
      <c r="E35" s="57">
        <v>899.46</v>
      </c>
      <c r="F35" s="57">
        <v>19</v>
      </c>
      <c r="G35" s="57">
        <v>1972</v>
      </c>
      <c r="H35" s="50">
        <v>8.9700000000000006</v>
      </c>
      <c r="I35" s="50">
        <f t="shared" si="0"/>
        <v>9.9726502568207582</v>
      </c>
      <c r="J35" s="50">
        <v>10.98</v>
      </c>
      <c r="K35" s="50">
        <f t="shared" si="1"/>
        <v>54.75</v>
      </c>
    </row>
    <row r="36" spans="1:11" x14ac:dyDescent="0.25">
      <c r="A36" s="80"/>
      <c r="B36" s="89"/>
      <c r="C36" s="8" t="s">
        <v>265</v>
      </c>
      <c r="D36" s="10" t="s">
        <v>67</v>
      </c>
      <c r="E36" s="57">
        <v>948.51</v>
      </c>
      <c r="F36" s="57">
        <v>20</v>
      </c>
      <c r="G36" s="57">
        <v>1972</v>
      </c>
      <c r="H36" s="50">
        <v>9.34</v>
      </c>
      <c r="I36" s="50">
        <f t="shared" si="0"/>
        <v>9.8470232259016779</v>
      </c>
      <c r="J36" s="50">
        <v>10.98</v>
      </c>
      <c r="K36" s="50">
        <f t="shared" si="1"/>
        <v>54.06</v>
      </c>
    </row>
    <row r="37" spans="1:11" x14ac:dyDescent="0.25">
      <c r="A37" s="80"/>
      <c r="B37" s="89"/>
      <c r="C37" s="8" t="s">
        <v>289</v>
      </c>
      <c r="D37" s="10" t="s">
        <v>69</v>
      </c>
      <c r="E37" s="57">
        <v>271.63</v>
      </c>
      <c r="F37" s="57">
        <v>9</v>
      </c>
      <c r="G37" s="57">
        <v>1953</v>
      </c>
      <c r="H37" s="50">
        <v>5.0599999999999996</v>
      </c>
      <c r="I37" s="50">
        <f t="shared" si="0"/>
        <v>18.628281117696865</v>
      </c>
      <c r="J37" s="50">
        <v>10.98</v>
      </c>
      <c r="K37" s="50">
        <f t="shared" si="1"/>
        <v>102.27</v>
      </c>
    </row>
    <row r="38" spans="1:11" x14ac:dyDescent="0.25">
      <c r="A38" s="80"/>
      <c r="B38" s="89"/>
      <c r="C38" s="98"/>
      <c r="D38" s="99"/>
      <c r="E38" s="99"/>
      <c r="F38" s="99"/>
      <c r="G38" s="99"/>
      <c r="H38" s="99"/>
      <c r="I38" s="35" t="s">
        <v>10</v>
      </c>
      <c r="J38" s="35" t="s">
        <v>10</v>
      </c>
      <c r="K38" s="35" t="s">
        <v>10</v>
      </c>
    </row>
    <row r="39" spans="1:11" x14ac:dyDescent="0.25">
      <c r="A39" s="80"/>
      <c r="B39" s="89"/>
      <c r="C39" s="100"/>
      <c r="D39" s="101"/>
      <c r="E39" s="101"/>
      <c r="F39" s="101"/>
      <c r="G39" s="101"/>
      <c r="H39" s="101"/>
      <c r="I39" s="36">
        <f>AVERAGE(I5:I31)</f>
        <v>10.348467283451228</v>
      </c>
      <c r="J39" s="36">
        <f>AVERAGE(J5:J31)</f>
        <v>11.017037037037037</v>
      </c>
      <c r="K39" s="36">
        <f>AVERAGE(K5:K31)</f>
        <v>56.980740740740721</v>
      </c>
    </row>
    <row r="40" spans="1:11" x14ac:dyDescent="0.25">
      <c r="A40" s="80"/>
      <c r="B40" s="89"/>
      <c r="C40" s="102"/>
      <c r="D40" s="103"/>
      <c r="E40" s="103"/>
      <c r="F40" s="103"/>
      <c r="G40" s="103"/>
      <c r="H40" s="103"/>
      <c r="I40" s="37"/>
      <c r="J40" s="37"/>
      <c r="K40" s="37"/>
    </row>
    <row r="41" spans="1:11" x14ac:dyDescent="0.25">
      <c r="A41" s="80"/>
      <c r="B41" s="61" t="s">
        <v>209</v>
      </c>
      <c r="C41" s="47">
        <v>33</v>
      </c>
      <c r="D41" s="21" t="s">
        <v>28</v>
      </c>
      <c r="E41" s="20">
        <v>1575.91</v>
      </c>
      <c r="F41" s="20">
        <v>30</v>
      </c>
      <c r="G41" s="20">
        <v>1989</v>
      </c>
      <c r="H41" s="52">
        <v>23.83</v>
      </c>
      <c r="I41" s="51">
        <f>H41/E41*1000</f>
        <v>15.121421908611531</v>
      </c>
      <c r="J41" s="51">
        <v>10.98</v>
      </c>
      <c r="K41" s="48">
        <f>ROUND(I41*J41*50/100,2)</f>
        <v>83.02</v>
      </c>
    </row>
    <row r="42" spans="1:11" x14ac:dyDescent="0.25">
      <c r="A42" s="80"/>
      <c r="B42" s="61"/>
      <c r="C42" s="47">
        <f>SUM(C41+1)</f>
        <v>34</v>
      </c>
      <c r="D42" s="1" t="s">
        <v>29</v>
      </c>
      <c r="E42" s="2">
        <v>1032.3699999999999</v>
      </c>
      <c r="F42" s="2">
        <v>20</v>
      </c>
      <c r="G42" s="2">
        <v>1987</v>
      </c>
      <c r="H42" s="51">
        <v>12.84</v>
      </c>
      <c r="I42" s="51">
        <f t="shared" ref="I42:I87" si="4">H42/E42*1000</f>
        <v>12.437401319294441</v>
      </c>
      <c r="J42" s="51">
        <v>10.98</v>
      </c>
      <c r="K42" s="48">
        <f t="shared" ref="K42:K87" si="5">ROUND(I42*J42*50/100,2)</f>
        <v>68.28</v>
      </c>
    </row>
    <row r="43" spans="1:11" x14ac:dyDescent="0.25">
      <c r="A43" s="80"/>
      <c r="B43" s="61"/>
      <c r="C43" s="47">
        <f t="shared" ref="C43:C87" si="6">SUM(C42+1)</f>
        <v>35</v>
      </c>
      <c r="D43" s="1" t="s">
        <v>223</v>
      </c>
      <c r="E43" s="2">
        <v>1593.23</v>
      </c>
      <c r="F43" s="2">
        <v>30</v>
      </c>
      <c r="G43" s="2">
        <v>1989</v>
      </c>
      <c r="H43" s="51">
        <v>20.899000000000001</v>
      </c>
      <c r="I43" s="51">
        <f t="shared" si="4"/>
        <v>13.117377905261639</v>
      </c>
      <c r="J43" s="51">
        <v>10.98</v>
      </c>
      <c r="K43" s="48">
        <f t="shared" si="5"/>
        <v>72.010000000000005</v>
      </c>
    </row>
    <row r="44" spans="1:11" x14ac:dyDescent="0.25">
      <c r="A44" s="80"/>
      <c r="B44" s="61"/>
      <c r="C44" s="47">
        <f t="shared" si="6"/>
        <v>36</v>
      </c>
      <c r="D44" s="1" t="s">
        <v>30</v>
      </c>
      <c r="E44" s="2">
        <v>1210.54</v>
      </c>
      <c r="F44" s="2">
        <v>23</v>
      </c>
      <c r="G44" s="2">
        <v>1991</v>
      </c>
      <c r="H44" s="51">
        <v>19.71</v>
      </c>
      <c r="I44" s="51">
        <f t="shared" si="4"/>
        <v>16.281989855766849</v>
      </c>
      <c r="J44" s="51">
        <v>10.98</v>
      </c>
      <c r="K44" s="48">
        <f t="shared" si="5"/>
        <v>89.39</v>
      </c>
    </row>
    <row r="45" spans="1:11" x14ac:dyDescent="0.25">
      <c r="A45" s="80"/>
      <c r="B45" s="61"/>
      <c r="C45" s="47">
        <f t="shared" si="6"/>
        <v>37</v>
      </c>
      <c r="D45" s="1" t="s">
        <v>31</v>
      </c>
      <c r="E45" s="2">
        <v>1053.6300000000001</v>
      </c>
      <c r="F45" s="2">
        <v>20</v>
      </c>
      <c r="G45" s="2">
        <v>1985</v>
      </c>
      <c r="H45" s="51">
        <v>17.04</v>
      </c>
      <c r="I45" s="51">
        <f t="shared" si="4"/>
        <v>16.172660231770163</v>
      </c>
      <c r="J45" s="51">
        <v>10.98</v>
      </c>
      <c r="K45" s="48">
        <f t="shared" si="5"/>
        <v>88.79</v>
      </c>
    </row>
    <row r="46" spans="1:11" x14ac:dyDescent="0.25">
      <c r="A46" s="80"/>
      <c r="B46" s="61"/>
      <c r="C46" s="47">
        <f t="shared" si="6"/>
        <v>38</v>
      </c>
      <c r="D46" s="1" t="s">
        <v>85</v>
      </c>
      <c r="E46" s="2">
        <v>2478.85</v>
      </c>
      <c r="F46" s="2">
        <v>49</v>
      </c>
      <c r="G46" s="2">
        <v>1974</v>
      </c>
      <c r="H46" s="51">
        <v>22.57</v>
      </c>
      <c r="I46" s="51">
        <f t="shared" si="4"/>
        <v>9.1050285414607597</v>
      </c>
      <c r="J46" s="51">
        <v>10.98</v>
      </c>
      <c r="K46" s="48">
        <f t="shared" si="5"/>
        <v>49.99</v>
      </c>
    </row>
    <row r="47" spans="1:11" x14ac:dyDescent="0.25">
      <c r="A47" s="80"/>
      <c r="B47" s="61"/>
      <c r="C47" s="47">
        <f t="shared" si="6"/>
        <v>39</v>
      </c>
      <c r="D47" s="1" t="s">
        <v>32</v>
      </c>
      <c r="E47" s="2">
        <v>105.74</v>
      </c>
      <c r="F47" s="2">
        <v>2</v>
      </c>
      <c r="G47" s="2">
        <v>1970</v>
      </c>
      <c r="H47" s="51">
        <v>1.65</v>
      </c>
      <c r="I47" s="51">
        <f t="shared" si="4"/>
        <v>15.604312464535653</v>
      </c>
      <c r="J47" s="51">
        <v>10.98</v>
      </c>
      <c r="K47" s="48">
        <f t="shared" si="5"/>
        <v>85.67</v>
      </c>
    </row>
    <row r="48" spans="1:11" x14ac:dyDescent="0.25">
      <c r="A48" s="80"/>
      <c r="B48" s="61"/>
      <c r="C48" s="47">
        <f t="shared" si="6"/>
        <v>40</v>
      </c>
      <c r="D48" s="1" t="s">
        <v>33</v>
      </c>
      <c r="E48" s="2">
        <v>1138.44</v>
      </c>
      <c r="F48" s="2">
        <v>23</v>
      </c>
      <c r="G48" s="2">
        <v>1991</v>
      </c>
      <c r="H48" s="51">
        <v>14.48</v>
      </c>
      <c r="I48" s="51">
        <f t="shared" si="4"/>
        <v>12.719159551667193</v>
      </c>
      <c r="J48" s="51">
        <v>10.98</v>
      </c>
      <c r="K48" s="48">
        <f t="shared" si="5"/>
        <v>69.83</v>
      </c>
    </row>
    <row r="49" spans="1:11" x14ac:dyDescent="0.25">
      <c r="A49" s="80"/>
      <c r="B49" s="61"/>
      <c r="C49" s="47">
        <f t="shared" si="6"/>
        <v>41</v>
      </c>
      <c r="D49" s="1" t="s">
        <v>34</v>
      </c>
      <c r="E49" s="2">
        <v>1032.8900000000001</v>
      </c>
      <c r="F49" s="2">
        <v>20</v>
      </c>
      <c r="G49" s="2">
        <v>1975</v>
      </c>
      <c r="H49" s="51">
        <v>14.42</v>
      </c>
      <c r="I49" s="51">
        <f t="shared" si="4"/>
        <v>13.960828355391182</v>
      </c>
      <c r="J49" s="51">
        <v>10.98</v>
      </c>
      <c r="K49" s="48">
        <f t="shared" si="5"/>
        <v>76.64</v>
      </c>
    </row>
    <row r="50" spans="1:11" x14ac:dyDescent="0.25">
      <c r="A50" s="80"/>
      <c r="B50" s="61"/>
      <c r="C50" s="47">
        <f t="shared" si="6"/>
        <v>42</v>
      </c>
      <c r="D50" s="1" t="s">
        <v>35</v>
      </c>
      <c r="E50" s="2">
        <v>1600.68</v>
      </c>
      <c r="F50" s="2">
        <v>31</v>
      </c>
      <c r="G50" s="2">
        <v>1989</v>
      </c>
      <c r="H50" s="51">
        <v>25.08</v>
      </c>
      <c r="I50" s="51">
        <f t="shared" si="4"/>
        <v>15.668340955094083</v>
      </c>
      <c r="J50" s="51">
        <v>10.98</v>
      </c>
      <c r="K50" s="48">
        <f t="shared" si="5"/>
        <v>86.02</v>
      </c>
    </row>
    <row r="51" spans="1:11" x14ac:dyDescent="0.25">
      <c r="A51" s="80"/>
      <c r="B51" s="61"/>
      <c r="C51" s="47">
        <f t="shared" si="6"/>
        <v>43</v>
      </c>
      <c r="D51" s="1" t="s">
        <v>84</v>
      </c>
      <c r="E51" s="2">
        <v>956.36</v>
      </c>
      <c r="F51" s="2">
        <v>23</v>
      </c>
      <c r="G51" s="2">
        <v>1964</v>
      </c>
      <c r="H51" s="51">
        <v>17.309999999999999</v>
      </c>
      <c r="I51" s="51">
        <f t="shared" si="4"/>
        <v>18.099878706763143</v>
      </c>
      <c r="J51" s="51">
        <v>10.98</v>
      </c>
      <c r="K51" s="48">
        <f t="shared" si="5"/>
        <v>99.37</v>
      </c>
    </row>
    <row r="52" spans="1:11" x14ac:dyDescent="0.25">
      <c r="A52" s="80"/>
      <c r="B52" s="61"/>
      <c r="C52" s="47">
        <f t="shared" si="6"/>
        <v>44</v>
      </c>
      <c r="D52" s="1" t="s">
        <v>36</v>
      </c>
      <c r="E52" s="2">
        <v>1599.16</v>
      </c>
      <c r="F52" s="2">
        <v>30</v>
      </c>
      <c r="G52" s="2">
        <v>1989</v>
      </c>
      <c r="H52" s="51">
        <v>19.96</v>
      </c>
      <c r="I52" s="51">
        <f t="shared" si="4"/>
        <v>12.481552815227994</v>
      </c>
      <c r="J52" s="51">
        <v>10.98</v>
      </c>
      <c r="K52" s="48">
        <f t="shared" si="5"/>
        <v>68.52</v>
      </c>
    </row>
    <row r="53" spans="1:11" x14ac:dyDescent="0.25">
      <c r="A53" s="80"/>
      <c r="B53" s="61"/>
      <c r="C53" s="47">
        <f t="shared" si="6"/>
        <v>45</v>
      </c>
      <c r="D53" s="1" t="s">
        <v>37</v>
      </c>
      <c r="E53" s="2">
        <v>1605.29</v>
      </c>
      <c r="F53" s="2">
        <v>30</v>
      </c>
      <c r="G53" s="2">
        <v>1989</v>
      </c>
      <c r="H53" s="51">
        <v>16.600000000000001</v>
      </c>
      <c r="I53" s="51">
        <f t="shared" si="4"/>
        <v>10.340810694640846</v>
      </c>
      <c r="J53" s="51">
        <v>10.98</v>
      </c>
      <c r="K53" s="48">
        <f t="shared" si="5"/>
        <v>56.77</v>
      </c>
    </row>
    <row r="54" spans="1:11" x14ac:dyDescent="0.25">
      <c r="A54" s="80"/>
      <c r="B54" s="61"/>
      <c r="C54" s="47">
        <f t="shared" si="6"/>
        <v>46</v>
      </c>
      <c r="D54" s="1" t="s">
        <v>38</v>
      </c>
      <c r="E54" s="2">
        <v>1596.54</v>
      </c>
      <c r="F54" s="2">
        <v>30</v>
      </c>
      <c r="G54" s="2">
        <v>1993</v>
      </c>
      <c r="H54" s="51">
        <v>25.52</v>
      </c>
      <c r="I54" s="51">
        <f t="shared" si="4"/>
        <v>15.984566625327272</v>
      </c>
      <c r="J54" s="51">
        <v>10.98</v>
      </c>
      <c r="K54" s="48">
        <f t="shared" si="5"/>
        <v>87.76</v>
      </c>
    </row>
    <row r="55" spans="1:11" x14ac:dyDescent="0.25">
      <c r="A55" s="80"/>
      <c r="B55" s="61"/>
      <c r="C55" s="47">
        <f t="shared" si="6"/>
        <v>47</v>
      </c>
      <c r="D55" s="1" t="s">
        <v>44</v>
      </c>
      <c r="E55" s="2">
        <v>1614.93</v>
      </c>
      <c r="F55" s="2">
        <v>30</v>
      </c>
      <c r="G55" s="2">
        <v>1993</v>
      </c>
      <c r="H55" s="51">
        <v>20.51</v>
      </c>
      <c r="I55" s="51">
        <f t="shared" si="4"/>
        <v>12.700240877313568</v>
      </c>
      <c r="J55" s="51">
        <v>10.98</v>
      </c>
      <c r="K55" s="48">
        <f t="shared" si="5"/>
        <v>69.72</v>
      </c>
    </row>
    <row r="56" spans="1:11" x14ac:dyDescent="0.25">
      <c r="A56" s="80"/>
      <c r="B56" s="61"/>
      <c r="C56" s="47">
        <f t="shared" si="6"/>
        <v>48</v>
      </c>
      <c r="D56" s="1" t="s">
        <v>222</v>
      </c>
      <c r="E56" s="2">
        <v>1614.98</v>
      </c>
      <c r="F56" s="2">
        <v>25</v>
      </c>
      <c r="G56" s="2"/>
      <c r="H56" s="51">
        <v>23.640999999999998</v>
      </c>
      <c r="I56" s="51">
        <f t="shared" si="4"/>
        <v>14.638571375496909</v>
      </c>
      <c r="J56" s="51">
        <v>10.98</v>
      </c>
      <c r="K56" s="48">
        <f t="shared" si="5"/>
        <v>80.37</v>
      </c>
    </row>
    <row r="57" spans="1:11" x14ac:dyDescent="0.25">
      <c r="A57" s="80"/>
      <c r="B57" s="61"/>
      <c r="C57" s="47">
        <f t="shared" si="6"/>
        <v>49</v>
      </c>
      <c r="D57" s="1" t="s">
        <v>39</v>
      </c>
      <c r="E57" s="2">
        <v>1521.2</v>
      </c>
      <c r="F57" s="2">
        <v>29</v>
      </c>
      <c r="G57" s="2">
        <v>1982</v>
      </c>
      <c r="H57" s="51">
        <v>24.07</v>
      </c>
      <c r="I57" s="51">
        <f t="shared" si="4"/>
        <v>15.823034446489613</v>
      </c>
      <c r="J57" s="51">
        <v>10.98</v>
      </c>
      <c r="K57" s="48">
        <f t="shared" si="5"/>
        <v>86.87</v>
      </c>
    </row>
    <row r="58" spans="1:11" x14ac:dyDescent="0.25">
      <c r="A58" s="80"/>
      <c r="B58" s="61"/>
      <c r="C58" s="47">
        <f t="shared" si="6"/>
        <v>50</v>
      </c>
      <c r="D58" s="1" t="s">
        <v>39</v>
      </c>
      <c r="E58" s="2">
        <v>1604.48</v>
      </c>
      <c r="F58" s="2">
        <v>30</v>
      </c>
      <c r="G58" s="2">
        <v>1982</v>
      </c>
      <c r="H58" s="51">
        <v>21.75</v>
      </c>
      <c r="I58" s="51">
        <f t="shared" si="4"/>
        <v>13.555793777423215</v>
      </c>
      <c r="J58" s="51">
        <v>10.98</v>
      </c>
      <c r="K58" s="48">
        <f t="shared" si="5"/>
        <v>74.42</v>
      </c>
    </row>
    <row r="59" spans="1:11" x14ac:dyDescent="0.25">
      <c r="A59" s="80"/>
      <c r="B59" s="61"/>
      <c r="C59" s="47">
        <f t="shared" si="6"/>
        <v>51</v>
      </c>
      <c r="D59" s="1" t="s">
        <v>40</v>
      </c>
      <c r="E59" s="2">
        <v>1085.81</v>
      </c>
      <c r="F59" s="2">
        <v>20</v>
      </c>
      <c r="G59" s="2">
        <v>1991</v>
      </c>
      <c r="H59" s="51">
        <v>18.41</v>
      </c>
      <c r="I59" s="51">
        <f t="shared" si="4"/>
        <v>16.955084222838249</v>
      </c>
      <c r="J59" s="51">
        <v>10.98</v>
      </c>
      <c r="K59" s="48">
        <f t="shared" si="5"/>
        <v>93.08</v>
      </c>
    </row>
    <row r="60" spans="1:11" x14ac:dyDescent="0.25">
      <c r="A60" s="80"/>
      <c r="B60" s="61"/>
      <c r="C60" s="47">
        <f t="shared" si="6"/>
        <v>52</v>
      </c>
      <c r="D60" s="1" t="s">
        <v>41</v>
      </c>
      <c r="E60" s="2">
        <v>1565.55</v>
      </c>
      <c r="F60" s="2">
        <v>30</v>
      </c>
      <c r="G60" s="2">
        <v>1992</v>
      </c>
      <c r="H60" s="51">
        <v>20.7</v>
      </c>
      <c r="I60" s="51">
        <f t="shared" si="4"/>
        <v>13.22219028456453</v>
      </c>
      <c r="J60" s="51">
        <v>10.98</v>
      </c>
      <c r="K60" s="48">
        <f t="shared" si="5"/>
        <v>72.59</v>
      </c>
    </row>
    <row r="61" spans="1:11" x14ac:dyDescent="0.25">
      <c r="A61" s="80"/>
      <c r="B61" s="61"/>
      <c r="C61" s="47">
        <f t="shared" si="6"/>
        <v>53</v>
      </c>
      <c r="D61" s="1" t="s">
        <v>43</v>
      </c>
      <c r="E61" s="2">
        <v>1796.48</v>
      </c>
      <c r="F61" s="2">
        <v>32</v>
      </c>
      <c r="G61" s="2">
        <v>1980</v>
      </c>
      <c r="H61" s="51">
        <v>19.670000000000002</v>
      </c>
      <c r="I61" s="51">
        <f t="shared" si="4"/>
        <v>10.94918952618454</v>
      </c>
      <c r="J61" s="51">
        <v>10.98</v>
      </c>
      <c r="K61" s="48">
        <f t="shared" si="5"/>
        <v>60.11</v>
      </c>
    </row>
    <row r="62" spans="1:11" x14ac:dyDescent="0.25">
      <c r="A62" s="80"/>
      <c r="B62" s="61"/>
      <c r="C62" s="47">
        <f t="shared" si="6"/>
        <v>54</v>
      </c>
      <c r="D62" s="1" t="s">
        <v>225</v>
      </c>
      <c r="E62" s="2">
        <v>2258.5500000000002</v>
      </c>
      <c r="F62" s="2">
        <v>40</v>
      </c>
      <c r="G62" s="2"/>
      <c r="H62" s="51">
        <v>33.207000000000001</v>
      </c>
      <c r="I62" s="51">
        <f t="shared" si="4"/>
        <v>14.702796041708174</v>
      </c>
      <c r="J62" s="51">
        <v>10.98</v>
      </c>
      <c r="K62" s="48">
        <f t="shared" si="5"/>
        <v>80.72</v>
      </c>
    </row>
    <row r="63" spans="1:11" x14ac:dyDescent="0.25">
      <c r="A63" s="80"/>
      <c r="B63" s="61"/>
      <c r="C63" s="47">
        <f t="shared" si="6"/>
        <v>55</v>
      </c>
      <c r="D63" s="1" t="s">
        <v>45</v>
      </c>
      <c r="E63" s="2">
        <v>828.98</v>
      </c>
      <c r="F63" s="2">
        <v>15</v>
      </c>
      <c r="G63" s="2">
        <v>1984</v>
      </c>
      <c r="H63" s="51">
        <v>8.7200000000000006</v>
      </c>
      <c r="I63" s="51">
        <f t="shared" si="4"/>
        <v>10.518951000024128</v>
      </c>
      <c r="J63" s="51">
        <v>10.98</v>
      </c>
      <c r="K63" s="48">
        <f t="shared" si="5"/>
        <v>57.75</v>
      </c>
    </row>
    <row r="64" spans="1:11" x14ac:dyDescent="0.25">
      <c r="A64" s="80"/>
      <c r="B64" s="61"/>
      <c r="C64" s="47">
        <f t="shared" si="6"/>
        <v>56</v>
      </c>
      <c r="D64" s="1" t="s">
        <v>47</v>
      </c>
      <c r="E64" s="2">
        <v>410.45</v>
      </c>
      <c r="F64" s="2">
        <v>9</v>
      </c>
      <c r="G64" s="2">
        <v>1964</v>
      </c>
      <c r="H64" s="51">
        <v>8.86</v>
      </c>
      <c r="I64" s="51">
        <f t="shared" si="4"/>
        <v>21.586064076014132</v>
      </c>
      <c r="J64" s="51">
        <v>10.98</v>
      </c>
      <c r="K64" s="48">
        <f t="shared" si="5"/>
        <v>118.51</v>
      </c>
    </row>
    <row r="65" spans="1:11" x14ac:dyDescent="0.25">
      <c r="A65" s="80"/>
      <c r="B65" s="61"/>
      <c r="C65" s="47">
        <f t="shared" si="6"/>
        <v>57</v>
      </c>
      <c r="D65" s="1" t="s">
        <v>48</v>
      </c>
      <c r="E65" s="2">
        <v>344.76</v>
      </c>
      <c r="F65" s="2">
        <v>7</v>
      </c>
      <c r="G65" s="2">
        <v>1986</v>
      </c>
      <c r="H65" s="51">
        <v>7.2</v>
      </c>
      <c r="I65" s="51">
        <f t="shared" si="4"/>
        <v>20.884093282283327</v>
      </c>
      <c r="J65" s="51">
        <v>10.98</v>
      </c>
      <c r="K65" s="48">
        <f t="shared" si="5"/>
        <v>114.65</v>
      </c>
    </row>
    <row r="66" spans="1:11" x14ac:dyDescent="0.25">
      <c r="A66" s="80"/>
      <c r="B66" s="61"/>
      <c r="C66" s="47">
        <f t="shared" si="6"/>
        <v>58</v>
      </c>
      <c r="D66" s="1" t="s">
        <v>49</v>
      </c>
      <c r="E66" s="2">
        <v>428.7</v>
      </c>
      <c r="F66" s="2">
        <v>9</v>
      </c>
      <c r="G66" s="2">
        <v>1964</v>
      </c>
      <c r="H66" s="51">
        <v>9.15</v>
      </c>
      <c r="I66" s="51">
        <f t="shared" si="4"/>
        <v>21.343596920923726</v>
      </c>
      <c r="J66" s="51">
        <v>10.98</v>
      </c>
      <c r="K66" s="48">
        <f t="shared" si="5"/>
        <v>117.18</v>
      </c>
    </row>
    <row r="67" spans="1:11" x14ac:dyDescent="0.25">
      <c r="A67" s="80"/>
      <c r="B67" s="61"/>
      <c r="C67" s="47">
        <f t="shared" si="6"/>
        <v>59</v>
      </c>
      <c r="D67" s="1" t="s">
        <v>50</v>
      </c>
      <c r="E67" s="2">
        <v>408.78</v>
      </c>
      <c r="F67" s="2">
        <v>8</v>
      </c>
      <c r="G67" s="2">
        <v>1964</v>
      </c>
      <c r="H67" s="51">
        <v>9.0299999999999994</v>
      </c>
      <c r="I67" s="51">
        <f t="shared" si="4"/>
        <v>22.090121825921035</v>
      </c>
      <c r="J67" s="51">
        <v>10.98</v>
      </c>
      <c r="K67" s="48">
        <f t="shared" si="5"/>
        <v>121.27</v>
      </c>
    </row>
    <row r="68" spans="1:11" x14ac:dyDescent="0.25">
      <c r="A68" s="80"/>
      <c r="B68" s="61"/>
      <c r="C68" s="47">
        <f t="shared" si="6"/>
        <v>60</v>
      </c>
      <c r="D68" s="1" t="s">
        <v>51</v>
      </c>
      <c r="E68" s="2">
        <v>408.57</v>
      </c>
      <c r="F68" s="2">
        <v>8</v>
      </c>
      <c r="G68" s="2">
        <v>1986</v>
      </c>
      <c r="H68" s="51">
        <v>9.34</v>
      </c>
      <c r="I68" s="51">
        <f t="shared" si="4"/>
        <v>22.860219790978292</v>
      </c>
      <c r="J68" s="51">
        <v>10.98</v>
      </c>
      <c r="K68" s="48">
        <f t="shared" si="5"/>
        <v>125.5</v>
      </c>
    </row>
    <row r="69" spans="1:11" x14ac:dyDescent="0.25">
      <c r="A69" s="80"/>
      <c r="B69" s="61"/>
      <c r="C69" s="47">
        <f t="shared" si="6"/>
        <v>61</v>
      </c>
      <c r="D69" s="1" t="s">
        <v>52</v>
      </c>
      <c r="E69" s="2">
        <v>180.67</v>
      </c>
      <c r="F69" s="2">
        <v>3</v>
      </c>
      <c r="G69" s="2">
        <v>1991</v>
      </c>
      <c r="H69" s="51">
        <v>4.7</v>
      </c>
      <c r="I69" s="51">
        <f t="shared" si="4"/>
        <v>26.014280179332488</v>
      </c>
      <c r="J69" s="51">
        <v>10.98</v>
      </c>
      <c r="K69" s="48">
        <f t="shared" si="5"/>
        <v>142.82</v>
      </c>
    </row>
    <row r="70" spans="1:11" x14ac:dyDescent="0.25">
      <c r="A70" s="80"/>
      <c r="B70" s="61"/>
      <c r="C70" s="47">
        <f t="shared" si="6"/>
        <v>62</v>
      </c>
      <c r="D70" s="1" t="s">
        <v>53</v>
      </c>
      <c r="E70" s="2">
        <v>314.48</v>
      </c>
      <c r="F70" s="2">
        <v>3</v>
      </c>
      <c r="G70" s="2">
        <v>1956</v>
      </c>
      <c r="H70" s="51">
        <v>8.91</v>
      </c>
      <c r="I70" s="51">
        <f t="shared" si="4"/>
        <v>28.332485372678704</v>
      </c>
      <c r="J70" s="51">
        <v>10.98</v>
      </c>
      <c r="K70" s="48">
        <f t="shared" si="5"/>
        <v>155.55000000000001</v>
      </c>
    </row>
    <row r="71" spans="1:11" x14ac:dyDescent="0.25">
      <c r="A71" s="80"/>
      <c r="B71" s="61"/>
      <c r="C71" s="47">
        <f t="shared" si="6"/>
        <v>63</v>
      </c>
      <c r="D71" s="1" t="s">
        <v>54</v>
      </c>
      <c r="E71" s="2">
        <v>1605.58</v>
      </c>
      <c r="F71" s="2">
        <v>30</v>
      </c>
      <c r="G71" s="2">
        <v>1991</v>
      </c>
      <c r="H71" s="51">
        <v>17</v>
      </c>
      <c r="I71" s="51">
        <f t="shared" si="4"/>
        <v>10.588074091605526</v>
      </c>
      <c r="J71" s="51">
        <v>10.98</v>
      </c>
      <c r="K71" s="48">
        <f t="shared" si="5"/>
        <v>58.13</v>
      </c>
    </row>
    <row r="72" spans="1:11" x14ac:dyDescent="0.25">
      <c r="A72" s="80"/>
      <c r="B72" s="61"/>
      <c r="C72" s="47">
        <f t="shared" si="6"/>
        <v>64</v>
      </c>
      <c r="D72" s="1" t="s">
        <v>56</v>
      </c>
      <c r="E72" s="2">
        <v>520.64</v>
      </c>
      <c r="F72" s="2">
        <v>9</v>
      </c>
      <c r="G72" s="2">
        <v>1991</v>
      </c>
      <c r="H72" s="51">
        <v>5.92</v>
      </c>
      <c r="I72" s="51">
        <f t="shared" si="4"/>
        <v>11.370620774431469</v>
      </c>
      <c r="J72" s="51">
        <v>10.98</v>
      </c>
      <c r="K72" s="48">
        <f t="shared" si="5"/>
        <v>62.42</v>
      </c>
    </row>
    <row r="73" spans="1:11" x14ac:dyDescent="0.25">
      <c r="A73" s="80"/>
      <c r="B73" s="61"/>
      <c r="C73" s="47">
        <f t="shared" si="6"/>
        <v>65</v>
      </c>
      <c r="D73" s="1" t="s">
        <v>57</v>
      </c>
      <c r="E73" s="2">
        <v>1829.87</v>
      </c>
      <c r="F73" s="2">
        <v>32</v>
      </c>
      <c r="G73" s="2">
        <v>1986</v>
      </c>
      <c r="H73" s="51">
        <v>31.49</v>
      </c>
      <c r="I73" s="51">
        <f t="shared" si="4"/>
        <v>17.208872761452998</v>
      </c>
      <c r="J73" s="51">
        <v>10.98</v>
      </c>
      <c r="K73" s="48">
        <f t="shared" si="5"/>
        <v>94.48</v>
      </c>
    </row>
    <row r="74" spans="1:11" x14ac:dyDescent="0.25">
      <c r="A74" s="80"/>
      <c r="B74" s="61"/>
      <c r="C74" s="47">
        <f t="shared" si="6"/>
        <v>66</v>
      </c>
      <c r="D74" s="1" t="s">
        <v>58</v>
      </c>
      <c r="E74" s="2">
        <v>2266.4699999999998</v>
      </c>
      <c r="F74" s="2">
        <v>40</v>
      </c>
      <c r="G74" s="2">
        <v>1986</v>
      </c>
      <c r="H74" s="51">
        <v>36.14</v>
      </c>
      <c r="I74" s="51">
        <f t="shared" si="4"/>
        <v>15.945501153776579</v>
      </c>
      <c r="J74" s="51">
        <v>10.98</v>
      </c>
      <c r="K74" s="48">
        <f t="shared" si="5"/>
        <v>87.54</v>
      </c>
    </row>
    <row r="75" spans="1:11" x14ac:dyDescent="0.25">
      <c r="A75" s="80"/>
      <c r="B75" s="61"/>
      <c r="C75" s="47">
        <f t="shared" si="6"/>
        <v>67</v>
      </c>
      <c r="D75" s="1" t="s">
        <v>61</v>
      </c>
      <c r="E75" s="2">
        <v>1619.41</v>
      </c>
      <c r="F75" s="2">
        <v>30</v>
      </c>
      <c r="G75" s="2">
        <v>1990</v>
      </c>
      <c r="H75" s="51">
        <v>18.649999999999999</v>
      </c>
      <c r="I75" s="51">
        <f t="shared" si="4"/>
        <v>11.516539974435133</v>
      </c>
      <c r="J75" s="51">
        <v>10.98</v>
      </c>
      <c r="K75" s="48">
        <f t="shared" si="5"/>
        <v>63.23</v>
      </c>
    </row>
    <row r="76" spans="1:11" x14ac:dyDescent="0.25">
      <c r="A76" s="80"/>
      <c r="B76" s="61"/>
      <c r="C76" s="47">
        <f t="shared" si="6"/>
        <v>68</v>
      </c>
      <c r="D76" s="1" t="s">
        <v>224</v>
      </c>
      <c r="E76" s="2">
        <v>1563.68</v>
      </c>
      <c r="F76" s="2">
        <v>30</v>
      </c>
      <c r="G76" s="2">
        <v>1988</v>
      </c>
      <c r="H76" s="51">
        <v>12.337999999999999</v>
      </c>
      <c r="I76" s="51">
        <f t="shared" si="4"/>
        <v>7.8903611992223475</v>
      </c>
      <c r="J76" s="51">
        <v>10.98</v>
      </c>
      <c r="K76" s="48">
        <f t="shared" si="5"/>
        <v>43.32</v>
      </c>
    </row>
    <row r="77" spans="1:11" x14ac:dyDescent="0.25">
      <c r="A77" s="80"/>
      <c r="B77" s="61"/>
      <c r="C77" s="47">
        <f t="shared" si="6"/>
        <v>69</v>
      </c>
      <c r="D77" s="1" t="s">
        <v>62</v>
      </c>
      <c r="E77" s="2">
        <v>1550.85</v>
      </c>
      <c r="F77" s="2">
        <v>30</v>
      </c>
      <c r="G77" s="2">
        <v>1990</v>
      </c>
      <c r="H77" s="51">
        <v>26.72</v>
      </c>
      <c r="I77" s="51">
        <f t="shared" si="4"/>
        <v>17.229261372795566</v>
      </c>
      <c r="J77" s="51">
        <v>10.98</v>
      </c>
      <c r="K77" s="48">
        <f t="shared" si="5"/>
        <v>94.59</v>
      </c>
    </row>
    <row r="78" spans="1:11" x14ac:dyDescent="0.25">
      <c r="A78" s="80"/>
      <c r="B78" s="61"/>
      <c r="C78" s="47">
        <f t="shared" si="6"/>
        <v>70</v>
      </c>
      <c r="D78" s="1" t="s">
        <v>64</v>
      </c>
      <c r="E78" s="2">
        <v>202.37</v>
      </c>
      <c r="F78" s="2">
        <v>4</v>
      </c>
      <c r="G78" s="2">
        <v>1964</v>
      </c>
      <c r="H78" s="51">
        <v>3.38</v>
      </c>
      <c r="I78" s="51">
        <f t="shared" si="4"/>
        <v>16.702080347877647</v>
      </c>
      <c r="J78" s="51">
        <v>10.98</v>
      </c>
      <c r="K78" s="48">
        <f t="shared" si="5"/>
        <v>91.69</v>
      </c>
    </row>
    <row r="79" spans="1:11" x14ac:dyDescent="0.25">
      <c r="A79" s="80"/>
      <c r="B79" s="61"/>
      <c r="C79" s="47">
        <f t="shared" si="6"/>
        <v>71</v>
      </c>
      <c r="D79" s="1" t="s">
        <v>65</v>
      </c>
      <c r="E79" s="2">
        <v>1665.14</v>
      </c>
      <c r="F79" s="2">
        <v>49</v>
      </c>
      <c r="G79" s="2">
        <v>1990</v>
      </c>
      <c r="H79" s="51">
        <v>33.51</v>
      </c>
      <c r="I79" s="51">
        <f t="shared" si="4"/>
        <v>20.124433981527076</v>
      </c>
      <c r="J79" s="51">
        <v>10.98</v>
      </c>
      <c r="K79" s="48">
        <f t="shared" si="5"/>
        <v>110.48</v>
      </c>
    </row>
    <row r="80" spans="1:11" x14ac:dyDescent="0.25">
      <c r="A80" s="80"/>
      <c r="B80" s="61"/>
      <c r="C80" s="47">
        <f t="shared" si="6"/>
        <v>72</v>
      </c>
      <c r="D80" s="1" t="s">
        <v>66</v>
      </c>
      <c r="E80" s="2">
        <v>352.02</v>
      </c>
      <c r="F80" s="2">
        <v>8</v>
      </c>
      <c r="G80" s="2">
        <v>1963</v>
      </c>
      <c r="H80" s="51">
        <v>9.6199999999999992</v>
      </c>
      <c r="I80" s="51">
        <f t="shared" si="4"/>
        <v>27.327992727685928</v>
      </c>
      <c r="J80" s="51">
        <v>10.98</v>
      </c>
      <c r="K80" s="48">
        <f t="shared" si="5"/>
        <v>150.03</v>
      </c>
    </row>
    <row r="81" spans="1:11" x14ac:dyDescent="0.25">
      <c r="A81" s="80"/>
      <c r="B81" s="61"/>
      <c r="C81" s="47">
        <f t="shared" si="6"/>
        <v>73</v>
      </c>
      <c r="D81" s="1" t="s">
        <v>68</v>
      </c>
      <c r="E81" s="2">
        <v>1351.3</v>
      </c>
      <c r="F81" s="2">
        <v>22</v>
      </c>
      <c r="G81" s="2">
        <v>1973</v>
      </c>
      <c r="H81" s="51">
        <v>22.3</v>
      </c>
      <c r="I81" s="51">
        <f t="shared" si="4"/>
        <v>16.502627099829795</v>
      </c>
      <c r="J81" s="51">
        <v>10.98</v>
      </c>
      <c r="K81" s="48">
        <f t="shared" si="5"/>
        <v>90.6</v>
      </c>
    </row>
    <row r="82" spans="1:11" x14ac:dyDescent="0.25">
      <c r="A82" s="80"/>
      <c r="B82" s="61"/>
      <c r="C82" s="47">
        <f t="shared" si="6"/>
        <v>74</v>
      </c>
      <c r="D82" s="1" t="s">
        <v>70</v>
      </c>
      <c r="E82" s="2">
        <v>1218.99</v>
      </c>
      <c r="F82" s="2">
        <v>22</v>
      </c>
      <c r="G82" s="2">
        <v>1991</v>
      </c>
      <c r="H82" s="51">
        <v>22.4</v>
      </c>
      <c r="I82" s="51">
        <f t="shared" si="4"/>
        <v>18.375868546911786</v>
      </c>
      <c r="J82" s="51">
        <v>10.98</v>
      </c>
      <c r="K82" s="48">
        <f t="shared" si="5"/>
        <v>100.88</v>
      </c>
    </row>
    <row r="83" spans="1:11" x14ac:dyDescent="0.25">
      <c r="A83" s="80"/>
      <c r="B83" s="61"/>
      <c r="C83" s="47">
        <f t="shared" si="6"/>
        <v>75</v>
      </c>
      <c r="D83" s="1" t="s">
        <v>71</v>
      </c>
      <c r="E83" s="2">
        <v>1156.2</v>
      </c>
      <c r="F83" s="2">
        <v>22</v>
      </c>
      <c r="G83" s="2">
        <v>1991</v>
      </c>
      <c r="H83" s="51">
        <v>17.3</v>
      </c>
      <c r="I83" s="51">
        <f t="shared" si="4"/>
        <v>14.962809202560111</v>
      </c>
      <c r="J83" s="51">
        <v>10.98</v>
      </c>
      <c r="K83" s="48">
        <f t="shared" si="5"/>
        <v>82.15</v>
      </c>
    </row>
    <row r="84" spans="1:11" x14ac:dyDescent="0.25">
      <c r="A84" s="80"/>
      <c r="B84" s="61"/>
      <c r="C84" s="47">
        <f t="shared" si="6"/>
        <v>76</v>
      </c>
      <c r="D84" s="1" t="s">
        <v>73</v>
      </c>
      <c r="E84" s="2">
        <v>64.78</v>
      </c>
      <c r="F84" s="2">
        <v>1</v>
      </c>
      <c r="G84" s="2">
        <v>1949</v>
      </c>
      <c r="H84" s="51">
        <v>1.93</v>
      </c>
      <c r="I84" s="51">
        <f t="shared" si="4"/>
        <v>29.793146032726149</v>
      </c>
      <c r="J84" s="51">
        <v>10.98</v>
      </c>
      <c r="K84" s="48">
        <f t="shared" si="5"/>
        <v>163.56</v>
      </c>
    </row>
    <row r="85" spans="1:11" x14ac:dyDescent="0.25">
      <c r="A85" s="80"/>
      <c r="B85" s="61"/>
      <c r="C85" s="47">
        <f t="shared" si="6"/>
        <v>77</v>
      </c>
      <c r="D85" s="1" t="s">
        <v>75</v>
      </c>
      <c r="E85" s="2">
        <v>151.88</v>
      </c>
      <c r="F85" s="2">
        <v>4</v>
      </c>
      <c r="G85" s="2">
        <v>1968</v>
      </c>
      <c r="H85" s="51">
        <v>4.49</v>
      </c>
      <c r="I85" s="51">
        <f t="shared" si="4"/>
        <v>29.562812746905454</v>
      </c>
      <c r="J85" s="51">
        <v>10.98</v>
      </c>
      <c r="K85" s="48">
        <f t="shared" si="5"/>
        <v>162.30000000000001</v>
      </c>
    </row>
    <row r="86" spans="1:11" x14ac:dyDescent="0.25">
      <c r="A86" s="80"/>
      <c r="B86" s="61"/>
      <c r="C86" s="47">
        <f t="shared" si="6"/>
        <v>78</v>
      </c>
      <c r="D86" s="1" t="s">
        <v>76</v>
      </c>
      <c r="E86" s="2">
        <v>154.47</v>
      </c>
      <c r="F86" s="2">
        <v>4</v>
      </c>
      <c r="G86" s="2">
        <v>1960</v>
      </c>
      <c r="H86" s="51">
        <v>4.24</v>
      </c>
      <c r="I86" s="51">
        <f t="shared" si="4"/>
        <v>27.448695539586978</v>
      </c>
      <c r="J86" s="51">
        <v>10.98</v>
      </c>
      <c r="K86" s="48">
        <f t="shared" si="5"/>
        <v>150.69</v>
      </c>
    </row>
    <row r="87" spans="1:11" x14ac:dyDescent="0.25">
      <c r="A87" s="80"/>
      <c r="B87" s="61"/>
      <c r="C87" s="47">
        <f t="shared" si="6"/>
        <v>79</v>
      </c>
      <c r="D87" s="1" t="s">
        <v>77</v>
      </c>
      <c r="E87" s="2">
        <v>39.549999999999997</v>
      </c>
      <c r="F87" s="2">
        <v>1</v>
      </c>
      <c r="G87" s="2">
        <v>1960</v>
      </c>
      <c r="H87" s="51">
        <v>1.1299999999999999</v>
      </c>
      <c r="I87" s="51">
        <f t="shared" si="4"/>
        <v>28.571428571428569</v>
      </c>
      <c r="J87" s="51">
        <v>10.98</v>
      </c>
      <c r="K87" s="48">
        <f t="shared" si="5"/>
        <v>156.86000000000001</v>
      </c>
    </row>
    <row r="88" spans="1:11" x14ac:dyDescent="0.25">
      <c r="A88" s="80"/>
      <c r="B88" s="61"/>
      <c r="C88" s="92"/>
      <c r="D88" s="93"/>
      <c r="E88" s="93"/>
      <c r="F88" s="93"/>
      <c r="G88" s="93"/>
      <c r="H88" s="93"/>
      <c r="I88" s="31" t="s">
        <v>10</v>
      </c>
      <c r="J88" s="31" t="s">
        <v>10</v>
      </c>
      <c r="K88" s="31" t="s">
        <v>10</v>
      </c>
    </row>
    <row r="89" spans="1:11" x14ac:dyDescent="0.25">
      <c r="A89" s="80"/>
      <c r="B89" s="61"/>
      <c r="C89" s="94"/>
      <c r="D89" s="95"/>
      <c r="E89" s="95"/>
      <c r="F89" s="95"/>
      <c r="G89" s="95"/>
      <c r="H89" s="95"/>
      <c r="I89" s="32">
        <f>AVERAGE(I41:I87)</f>
        <v>17.114748277781839</v>
      </c>
      <c r="J89" s="32">
        <f>AVERAGE(J41:J87)</f>
        <v>10.980000000000006</v>
      </c>
      <c r="K89" s="32">
        <f>AVERAGE(K41:K87)</f>
        <v>93.96</v>
      </c>
    </row>
    <row r="90" spans="1:11" x14ac:dyDescent="0.25">
      <c r="A90" s="81"/>
      <c r="B90" s="61"/>
      <c r="C90" s="96"/>
      <c r="D90" s="97"/>
      <c r="E90" s="97"/>
      <c r="F90" s="97"/>
      <c r="G90" s="97"/>
      <c r="H90" s="97"/>
      <c r="I90" s="34"/>
      <c r="J90" s="34"/>
      <c r="K90" s="34"/>
    </row>
    <row r="91" spans="1:11" x14ac:dyDescent="0.25">
      <c r="A91" s="85" t="s">
        <v>214</v>
      </c>
      <c r="B91" s="82" t="s">
        <v>209</v>
      </c>
      <c r="C91" s="13">
        <v>1</v>
      </c>
      <c r="D91" s="13" t="s">
        <v>141</v>
      </c>
      <c r="E91" s="16">
        <v>739.74</v>
      </c>
      <c r="F91" s="16">
        <v>17</v>
      </c>
      <c r="G91" s="13"/>
      <c r="H91" s="48">
        <v>16.22</v>
      </c>
      <c r="I91" s="48">
        <f>H91/E91*1000</f>
        <v>21.926622867493982</v>
      </c>
      <c r="J91" s="48">
        <v>10.98</v>
      </c>
      <c r="K91" s="48">
        <f t="shared" ref="K91:K99" si="7">ROUND(I91*J91*50/100,2)</f>
        <v>120.38</v>
      </c>
    </row>
    <row r="92" spans="1:11" x14ac:dyDescent="0.25">
      <c r="A92" s="86"/>
      <c r="B92" s="83"/>
      <c r="C92" s="13">
        <v>2</v>
      </c>
      <c r="D92" s="13" t="s">
        <v>34</v>
      </c>
      <c r="E92" s="16">
        <v>170.96</v>
      </c>
      <c r="F92" s="16">
        <v>3</v>
      </c>
      <c r="G92" s="13"/>
      <c r="H92" s="48">
        <v>8.24</v>
      </c>
      <c r="I92" s="48">
        <f>H92/E92*1000</f>
        <v>48.198408984557787</v>
      </c>
      <c r="J92" s="48">
        <v>10.98</v>
      </c>
      <c r="K92" s="48">
        <f>ROUND(I92*J92*50/100,2)</f>
        <v>264.61</v>
      </c>
    </row>
    <row r="93" spans="1:11" x14ac:dyDescent="0.25">
      <c r="A93" s="86"/>
      <c r="B93" s="83"/>
      <c r="C93" s="19">
        <v>3</v>
      </c>
      <c r="D93" s="13" t="s">
        <v>19</v>
      </c>
      <c r="E93" s="16">
        <v>320.02</v>
      </c>
      <c r="F93" s="16">
        <v>5</v>
      </c>
      <c r="G93" s="13"/>
      <c r="H93" s="48">
        <v>13.51</v>
      </c>
      <c r="I93" s="48">
        <f t="shared" ref="I93:I99" si="8">H93/E93*1000</f>
        <v>42.216111493031683</v>
      </c>
      <c r="J93" s="48">
        <v>10.98</v>
      </c>
      <c r="K93" s="48">
        <f t="shared" si="7"/>
        <v>231.77</v>
      </c>
    </row>
    <row r="94" spans="1:11" x14ac:dyDescent="0.25">
      <c r="A94" s="86"/>
      <c r="B94" s="83"/>
      <c r="C94" s="13">
        <v>4</v>
      </c>
      <c r="D94" s="13" t="s">
        <v>142</v>
      </c>
      <c r="E94" s="16">
        <v>556.14</v>
      </c>
      <c r="F94" s="16">
        <v>9</v>
      </c>
      <c r="G94" s="13"/>
      <c r="H94" s="48">
        <v>14.02</v>
      </c>
      <c r="I94" s="48">
        <f t="shared" si="8"/>
        <v>25.209479627431943</v>
      </c>
      <c r="J94" s="48">
        <v>10.98</v>
      </c>
      <c r="K94" s="48">
        <f t="shared" si="7"/>
        <v>138.4</v>
      </c>
    </row>
    <row r="95" spans="1:11" x14ac:dyDescent="0.25">
      <c r="A95" s="86"/>
      <c r="B95" s="83"/>
      <c r="C95" s="19">
        <v>5</v>
      </c>
      <c r="D95" s="13" t="s">
        <v>48</v>
      </c>
      <c r="E95" s="16">
        <v>224.69</v>
      </c>
      <c r="F95" s="16">
        <v>4</v>
      </c>
      <c r="G95" s="13"/>
      <c r="H95" s="48">
        <v>7.45</v>
      </c>
      <c r="I95" s="48">
        <f t="shared" si="8"/>
        <v>33.156793804797722</v>
      </c>
      <c r="J95" s="48">
        <v>10.98</v>
      </c>
      <c r="K95" s="48">
        <f t="shared" si="7"/>
        <v>182.03</v>
      </c>
    </row>
    <row r="96" spans="1:11" x14ac:dyDescent="0.25">
      <c r="A96" s="86"/>
      <c r="B96" s="83"/>
      <c r="C96" s="13">
        <v>6</v>
      </c>
      <c r="D96" s="13" t="s">
        <v>143</v>
      </c>
      <c r="E96" s="16">
        <v>888.35</v>
      </c>
      <c r="F96" s="16">
        <v>14</v>
      </c>
      <c r="G96" s="13"/>
      <c r="H96" s="48">
        <v>13.76</v>
      </c>
      <c r="I96" s="48">
        <f t="shared" si="8"/>
        <v>15.489390442956042</v>
      </c>
      <c r="J96" s="48">
        <v>10.98</v>
      </c>
      <c r="K96" s="48">
        <f t="shared" si="7"/>
        <v>85.04</v>
      </c>
    </row>
    <row r="97" spans="1:11" x14ac:dyDescent="0.25">
      <c r="A97" s="86"/>
      <c r="B97" s="83"/>
      <c r="C97" s="19">
        <v>7</v>
      </c>
      <c r="D97" s="13" t="s">
        <v>144</v>
      </c>
      <c r="E97" s="16">
        <v>182.35</v>
      </c>
      <c r="F97" s="16">
        <v>3</v>
      </c>
      <c r="G97" s="13"/>
      <c r="H97" s="48">
        <v>6.02</v>
      </c>
      <c r="I97" s="48">
        <f t="shared" si="8"/>
        <v>33.013435700575812</v>
      </c>
      <c r="J97" s="48">
        <v>10.98</v>
      </c>
      <c r="K97" s="48">
        <f t="shared" si="7"/>
        <v>181.24</v>
      </c>
    </row>
    <row r="98" spans="1:11" x14ac:dyDescent="0.25">
      <c r="A98" s="86"/>
      <c r="B98" s="83"/>
      <c r="C98" s="13">
        <v>8</v>
      </c>
      <c r="D98" s="13" t="s">
        <v>145</v>
      </c>
      <c r="E98" s="16">
        <v>199.42</v>
      </c>
      <c r="F98" s="16">
        <v>4</v>
      </c>
      <c r="G98" s="13"/>
      <c r="H98" s="48">
        <v>5.63</v>
      </c>
      <c r="I98" s="48">
        <f t="shared" si="8"/>
        <v>28.231872430047137</v>
      </c>
      <c r="J98" s="48">
        <v>10.98</v>
      </c>
      <c r="K98" s="48">
        <f t="shared" si="7"/>
        <v>154.99</v>
      </c>
    </row>
    <row r="99" spans="1:11" x14ac:dyDescent="0.25">
      <c r="A99" s="86"/>
      <c r="B99" s="83"/>
      <c r="C99" s="29">
        <v>9</v>
      </c>
      <c r="D99" s="27" t="s">
        <v>146</v>
      </c>
      <c r="E99" s="28">
        <v>698.46</v>
      </c>
      <c r="F99" s="28">
        <v>11</v>
      </c>
      <c r="G99" s="27"/>
      <c r="H99" s="49">
        <v>16.850000000000001</v>
      </c>
      <c r="I99" s="48">
        <f t="shared" si="8"/>
        <v>24.124502476877701</v>
      </c>
      <c r="J99" s="48">
        <v>10.98</v>
      </c>
      <c r="K99" s="48">
        <f t="shared" si="7"/>
        <v>132.44</v>
      </c>
    </row>
    <row r="100" spans="1:11" x14ac:dyDescent="0.25">
      <c r="A100" s="86"/>
      <c r="B100" s="83"/>
      <c r="C100" s="92"/>
      <c r="D100" s="93"/>
      <c r="E100" s="93"/>
      <c r="F100" s="93"/>
      <c r="G100" s="93"/>
      <c r="H100" s="93"/>
      <c r="I100" s="31" t="s">
        <v>10</v>
      </c>
      <c r="J100" s="31" t="s">
        <v>10</v>
      </c>
      <c r="K100" s="31" t="s">
        <v>10</v>
      </c>
    </row>
    <row r="101" spans="1:11" x14ac:dyDescent="0.25">
      <c r="A101" s="86"/>
      <c r="B101" s="83"/>
      <c r="C101" s="94"/>
      <c r="D101" s="95"/>
      <c r="E101" s="95"/>
      <c r="F101" s="95"/>
      <c r="G101" s="95"/>
      <c r="H101" s="95"/>
      <c r="I101" s="32">
        <f>AVERAGE(I91:I99)</f>
        <v>30.174068647529978</v>
      </c>
      <c r="J101" s="32">
        <f>AVERAGE(J91:J99)</f>
        <v>10.980000000000002</v>
      </c>
      <c r="K101" s="32">
        <f>AVERAGE(K91:K99)</f>
        <v>165.65555555555554</v>
      </c>
    </row>
    <row r="102" spans="1:11" x14ac:dyDescent="0.25">
      <c r="A102" s="87"/>
      <c r="B102" s="84"/>
      <c r="C102" s="96"/>
      <c r="D102" s="97"/>
      <c r="E102" s="97"/>
      <c r="F102" s="97"/>
      <c r="G102" s="97"/>
      <c r="H102" s="97"/>
      <c r="I102" s="42"/>
      <c r="J102" s="42"/>
      <c r="K102" s="42"/>
    </row>
    <row r="103" spans="1:11" x14ac:dyDescent="0.25">
      <c r="A103" s="76" t="s">
        <v>213</v>
      </c>
      <c r="B103" s="82" t="s">
        <v>209</v>
      </c>
      <c r="C103" s="13">
        <v>1</v>
      </c>
      <c r="D103" s="13" t="s">
        <v>147</v>
      </c>
      <c r="E103" s="16">
        <v>401.61</v>
      </c>
      <c r="F103" s="16">
        <v>8</v>
      </c>
      <c r="G103" s="13"/>
      <c r="H103" s="48">
        <v>14.84</v>
      </c>
      <c r="I103" s="48">
        <f>H103/E103*1000</f>
        <v>36.951271133686909</v>
      </c>
      <c r="J103" s="48">
        <v>10.98</v>
      </c>
      <c r="K103" s="48">
        <f t="shared" ref="K103:K108" si="9">ROUND(I103*J103*50/100,2)</f>
        <v>202.86</v>
      </c>
    </row>
    <row r="104" spans="1:11" x14ac:dyDescent="0.25">
      <c r="A104" s="77"/>
      <c r="B104" s="83"/>
      <c r="C104" s="13">
        <v>2</v>
      </c>
      <c r="D104" s="13" t="s">
        <v>148</v>
      </c>
      <c r="E104" s="16">
        <v>398.11</v>
      </c>
      <c r="F104" s="16">
        <v>8</v>
      </c>
      <c r="G104" s="13"/>
      <c r="H104" s="48">
        <v>10.48</v>
      </c>
      <c r="I104" s="48">
        <f t="shared" ref="I104:I108" si="10">H104/E104*1000</f>
        <v>26.324382708296703</v>
      </c>
      <c r="J104" s="48">
        <v>10.98</v>
      </c>
      <c r="K104" s="48">
        <f t="shared" si="9"/>
        <v>144.52000000000001</v>
      </c>
    </row>
    <row r="105" spans="1:11" x14ac:dyDescent="0.25">
      <c r="A105" s="77"/>
      <c r="B105" s="83"/>
      <c r="C105" s="27">
        <v>3</v>
      </c>
      <c r="D105" s="27" t="s">
        <v>149</v>
      </c>
      <c r="E105" s="28">
        <v>1081</v>
      </c>
      <c r="F105" s="28">
        <v>20</v>
      </c>
      <c r="G105" s="27"/>
      <c r="H105" s="49">
        <v>22.19</v>
      </c>
      <c r="I105" s="48">
        <f t="shared" si="10"/>
        <v>20.527289546716005</v>
      </c>
      <c r="J105" s="48">
        <v>10.98</v>
      </c>
      <c r="K105" s="48">
        <f t="shared" si="9"/>
        <v>112.69</v>
      </c>
    </row>
    <row r="106" spans="1:11" x14ac:dyDescent="0.25">
      <c r="A106" s="77"/>
      <c r="B106" s="83"/>
      <c r="C106" s="13">
        <v>4</v>
      </c>
      <c r="D106" s="13" t="s">
        <v>150</v>
      </c>
      <c r="E106" s="16">
        <v>672.31</v>
      </c>
      <c r="F106" s="16">
        <v>12</v>
      </c>
      <c r="G106" s="13"/>
      <c r="H106" s="48">
        <v>13.08</v>
      </c>
      <c r="I106" s="48">
        <f t="shared" si="10"/>
        <v>19.455310794127712</v>
      </c>
      <c r="J106" s="48">
        <v>10.98</v>
      </c>
      <c r="K106" s="48">
        <f t="shared" si="9"/>
        <v>106.81</v>
      </c>
    </row>
    <row r="107" spans="1:11" x14ac:dyDescent="0.25">
      <c r="A107" s="77"/>
      <c r="B107" s="83"/>
      <c r="C107" s="13">
        <v>5</v>
      </c>
      <c r="D107" s="13" t="s">
        <v>151</v>
      </c>
      <c r="E107" s="16">
        <v>2950.99</v>
      </c>
      <c r="F107" s="16">
        <v>45</v>
      </c>
      <c r="G107" s="13"/>
      <c r="H107" s="48">
        <v>40.07</v>
      </c>
      <c r="I107" s="48">
        <f t="shared" si="10"/>
        <v>13.578493996929845</v>
      </c>
      <c r="J107" s="48">
        <v>10.98</v>
      </c>
      <c r="K107" s="48">
        <f t="shared" si="9"/>
        <v>74.55</v>
      </c>
    </row>
    <row r="108" spans="1:11" x14ac:dyDescent="0.25">
      <c r="A108" s="77"/>
      <c r="B108" s="83"/>
      <c r="C108" s="13">
        <v>6</v>
      </c>
      <c r="D108" s="13" t="s">
        <v>152</v>
      </c>
      <c r="E108" s="16">
        <v>2229.14</v>
      </c>
      <c r="F108" s="16">
        <v>36</v>
      </c>
      <c r="G108" s="13"/>
      <c r="H108" s="48">
        <v>36.799999999999997</v>
      </c>
      <c r="I108" s="48">
        <f t="shared" si="10"/>
        <v>16.508608701113431</v>
      </c>
      <c r="J108" s="48">
        <v>10.98</v>
      </c>
      <c r="K108" s="48">
        <f t="shared" si="9"/>
        <v>90.63</v>
      </c>
    </row>
    <row r="109" spans="1:11" x14ac:dyDescent="0.25">
      <c r="A109" s="77"/>
      <c r="B109" s="83"/>
      <c r="C109" s="92"/>
      <c r="D109" s="93"/>
      <c r="E109" s="93"/>
      <c r="F109" s="93"/>
      <c r="G109" s="93"/>
      <c r="H109" s="93"/>
      <c r="I109" s="31" t="s">
        <v>10</v>
      </c>
      <c r="J109" s="31" t="s">
        <v>10</v>
      </c>
      <c r="K109" s="31" t="s">
        <v>10</v>
      </c>
    </row>
    <row r="110" spans="1:11" x14ac:dyDescent="0.25">
      <c r="A110" s="77"/>
      <c r="B110" s="83"/>
      <c r="C110" s="94"/>
      <c r="D110" s="95"/>
      <c r="E110" s="95"/>
      <c r="F110" s="95"/>
      <c r="G110" s="95"/>
      <c r="H110" s="95"/>
      <c r="I110" s="41">
        <f>AVERAGE(I103:I108)</f>
        <v>22.22422614681177</v>
      </c>
      <c r="J110" s="32">
        <f>AVERAGE(J103:J108)</f>
        <v>10.980000000000002</v>
      </c>
      <c r="K110" s="41">
        <f>AVERAGE(K103:K108)</f>
        <v>122.00999999999999</v>
      </c>
    </row>
    <row r="111" spans="1:11" x14ac:dyDescent="0.25">
      <c r="A111" s="78"/>
      <c r="B111" s="84"/>
      <c r="C111" s="96"/>
      <c r="D111" s="97"/>
      <c r="E111" s="97"/>
      <c r="F111" s="97"/>
      <c r="G111" s="97"/>
      <c r="H111" s="97"/>
      <c r="I111" s="33"/>
      <c r="J111" s="33"/>
      <c r="K111" s="33"/>
    </row>
    <row r="112" spans="1:11" x14ac:dyDescent="0.25">
      <c r="A112" s="76" t="s">
        <v>212</v>
      </c>
      <c r="B112" s="61" t="s">
        <v>209</v>
      </c>
      <c r="C112" s="13">
        <v>1</v>
      </c>
      <c r="D112" s="13" t="s">
        <v>153</v>
      </c>
      <c r="E112" s="16">
        <v>335.02</v>
      </c>
      <c r="F112" s="16">
        <v>6</v>
      </c>
      <c r="G112" s="13"/>
      <c r="H112" s="48">
        <v>5.81</v>
      </c>
      <c r="I112" s="48">
        <f>H112/E112*1000</f>
        <v>17.34224822398663</v>
      </c>
      <c r="J112" s="48">
        <v>10.98</v>
      </c>
      <c r="K112" s="48">
        <f t="shared" ref="K112:K120" si="11">ROUND(I112*J112*50/100,2)</f>
        <v>95.21</v>
      </c>
    </row>
    <row r="113" spans="1:11" x14ac:dyDescent="0.25">
      <c r="A113" s="77"/>
      <c r="B113" s="61"/>
      <c r="C113" s="13">
        <v>2</v>
      </c>
      <c r="D113" s="13" t="s">
        <v>154</v>
      </c>
      <c r="E113" s="16">
        <v>191.6</v>
      </c>
      <c r="F113" s="16">
        <v>4</v>
      </c>
      <c r="G113" s="13"/>
      <c r="H113" s="48">
        <v>4.96</v>
      </c>
      <c r="I113" s="48">
        <f t="shared" ref="I113:I120" si="12">H113/E113*1000</f>
        <v>25.887265135699376</v>
      </c>
      <c r="J113" s="48">
        <v>10.98</v>
      </c>
      <c r="K113" s="48">
        <f t="shared" si="11"/>
        <v>142.12</v>
      </c>
    </row>
    <row r="114" spans="1:11" x14ac:dyDescent="0.25">
      <c r="A114" s="77"/>
      <c r="B114" s="61"/>
      <c r="C114" s="13">
        <v>3</v>
      </c>
      <c r="D114" s="13" t="s">
        <v>155</v>
      </c>
      <c r="E114" s="16">
        <v>578.20000000000005</v>
      </c>
      <c r="F114" s="16">
        <v>12</v>
      </c>
      <c r="G114" s="13"/>
      <c r="H114" s="48">
        <v>13.58</v>
      </c>
      <c r="I114" s="48">
        <f t="shared" si="12"/>
        <v>23.486682808716708</v>
      </c>
      <c r="J114" s="48">
        <v>10.98</v>
      </c>
      <c r="K114" s="48">
        <f t="shared" si="11"/>
        <v>128.94</v>
      </c>
    </row>
    <row r="115" spans="1:11" x14ac:dyDescent="0.25">
      <c r="A115" s="77"/>
      <c r="B115" s="61"/>
      <c r="C115" s="13">
        <v>4</v>
      </c>
      <c r="D115" s="13" t="s">
        <v>156</v>
      </c>
      <c r="E115" s="16">
        <v>53.17</v>
      </c>
      <c r="F115" s="16">
        <v>1</v>
      </c>
      <c r="G115" s="13"/>
      <c r="H115" s="48">
        <v>2.36</v>
      </c>
      <c r="I115" s="48">
        <f t="shared" si="12"/>
        <v>44.385931916494258</v>
      </c>
      <c r="J115" s="48">
        <v>10.98</v>
      </c>
      <c r="K115" s="48">
        <f t="shared" si="11"/>
        <v>243.68</v>
      </c>
    </row>
    <row r="116" spans="1:11" x14ac:dyDescent="0.25">
      <c r="A116" s="77"/>
      <c r="B116" s="61"/>
      <c r="C116" s="13">
        <v>5</v>
      </c>
      <c r="D116" s="13" t="s">
        <v>157</v>
      </c>
      <c r="E116" s="16">
        <v>175.24</v>
      </c>
      <c r="F116" s="16">
        <v>3</v>
      </c>
      <c r="G116" s="13"/>
      <c r="H116" s="48">
        <v>3.87</v>
      </c>
      <c r="I116" s="48">
        <f t="shared" si="12"/>
        <v>22.083999086966443</v>
      </c>
      <c r="J116" s="48">
        <v>10.98</v>
      </c>
      <c r="K116" s="48">
        <f t="shared" si="11"/>
        <v>121.24</v>
      </c>
    </row>
    <row r="117" spans="1:11" x14ac:dyDescent="0.25">
      <c r="A117" s="77"/>
      <c r="B117" s="61"/>
      <c r="C117" s="13">
        <v>6</v>
      </c>
      <c r="D117" s="13" t="s">
        <v>229</v>
      </c>
      <c r="E117" s="16">
        <v>105.82</v>
      </c>
      <c r="F117" s="16">
        <v>2</v>
      </c>
      <c r="G117" s="13"/>
      <c r="H117" s="48">
        <v>2.21</v>
      </c>
      <c r="I117" s="48">
        <f t="shared" si="12"/>
        <v>20.884520884520889</v>
      </c>
      <c r="J117" s="48">
        <v>10.98</v>
      </c>
      <c r="K117" s="48">
        <f t="shared" si="11"/>
        <v>114.66</v>
      </c>
    </row>
    <row r="118" spans="1:11" x14ac:dyDescent="0.25">
      <c r="A118" s="77"/>
      <c r="B118" s="61"/>
      <c r="C118" s="13">
        <v>7</v>
      </c>
      <c r="D118" s="13" t="s">
        <v>158</v>
      </c>
      <c r="E118" s="16">
        <v>349.85</v>
      </c>
      <c r="F118" s="16">
        <v>6</v>
      </c>
      <c r="G118" s="13"/>
      <c r="H118" s="48">
        <v>6.9</v>
      </c>
      <c r="I118" s="48">
        <f t="shared" si="12"/>
        <v>19.722738316421324</v>
      </c>
      <c r="J118" s="48">
        <v>10.98</v>
      </c>
      <c r="K118" s="48">
        <f t="shared" si="11"/>
        <v>108.28</v>
      </c>
    </row>
    <row r="119" spans="1:11" x14ac:dyDescent="0.25">
      <c r="A119" s="77"/>
      <c r="B119" s="61"/>
      <c r="C119" s="13">
        <v>8</v>
      </c>
      <c r="D119" s="13" t="s">
        <v>159</v>
      </c>
      <c r="E119" s="16">
        <v>227.38</v>
      </c>
      <c r="F119" s="16">
        <v>4</v>
      </c>
      <c r="G119" s="13"/>
      <c r="H119" s="48">
        <v>5.45</v>
      </c>
      <c r="I119" s="48">
        <f t="shared" si="12"/>
        <v>23.968686779839917</v>
      </c>
      <c r="J119" s="48">
        <v>10.98</v>
      </c>
      <c r="K119" s="48">
        <f t="shared" si="11"/>
        <v>131.59</v>
      </c>
    </row>
    <row r="120" spans="1:11" x14ac:dyDescent="0.25">
      <c r="A120" s="77"/>
      <c r="B120" s="61"/>
      <c r="C120" s="13">
        <v>9</v>
      </c>
      <c r="D120" s="13" t="s">
        <v>160</v>
      </c>
      <c r="E120" s="16">
        <v>39.42</v>
      </c>
      <c r="F120" s="16">
        <v>1</v>
      </c>
      <c r="G120" s="13"/>
      <c r="H120" s="48">
        <v>1.05</v>
      </c>
      <c r="I120" s="48">
        <f t="shared" si="12"/>
        <v>26.636225266362253</v>
      </c>
      <c r="J120" s="48">
        <v>10.98</v>
      </c>
      <c r="K120" s="48">
        <f t="shared" si="11"/>
        <v>146.22999999999999</v>
      </c>
    </row>
    <row r="121" spans="1:11" x14ac:dyDescent="0.25">
      <c r="A121" s="77"/>
      <c r="B121" s="61"/>
      <c r="C121" s="92"/>
      <c r="D121" s="93"/>
      <c r="E121" s="93"/>
      <c r="F121" s="93"/>
      <c r="G121" s="93"/>
      <c r="H121" s="93"/>
      <c r="I121" s="31" t="s">
        <v>10</v>
      </c>
      <c r="J121" s="31" t="s">
        <v>10</v>
      </c>
      <c r="K121" s="31" t="s">
        <v>10</v>
      </c>
    </row>
    <row r="122" spans="1:11" x14ac:dyDescent="0.25">
      <c r="A122" s="77"/>
      <c r="B122" s="61"/>
      <c r="C122" s="94"/>
      <c r="D122" s="95"/>
      <c r="E122" s="95"/>
      <c r="F122" s="95"/>
      <c r="G122" s="95"/>
      <c r="H122" s="95"/>
      <c r="I122" s="32">
        <f>AVERAGE(I112:I120)</f>
        <v>24.933144268778644</v>
      </c>
      <c r="J122" s="32">
        <f>AVERAGE(J112:J120)</f>
        <v>10.980000000000002</v>
      </c>
      <c r="K122" s="32">
        <f>AVERAGE(K112:K120)</f>
        <v>136.88333333333333</v>
      </c>
    </row>
    <row r="123" spans="1:11" x14ac:dyDescent="0.25">
      <c r="A123" s="78"/>
      <c r="B123" s="61"/>
      <c r="C123" s="96"/>
      <c r="D123" s="97"/>
      <c r="E123" s="97"/>
      <c r="F123" s="97"/>
      <c r="G123" s="97"/>
      <c r="H123" s="97"/>
      <c r="I123" s="33"/>
      <c r="J123" s="33"/>
      <c r="K123" s="33"/>
    </row>
    <row r="124" spans="1:11" ht="26.25" x14ac:dyDescent="0.25">
      <c r="A124" s="63" t="s">
        <v>211</v>
      </c>
      <c r="B124" s="62" t="s">
        <v>207</v>
      </c>
      <c r="C124" s="14">
        <v>1</v>
      </c>
      <c r="D124" s="24" t="s">
        <v>276</v>
      </c>
      <c r="E124" s="22">
        <v>3295</v>
      </c>
      <c r="F124" s="14"/>
      <c r="G124" s="14"/>
      <c r="H124" s="53">
        <v>38.618000000000002</v>
      </c>
      <c r="I124" s="53">
        <f>H124/E124*1000</f>
        <v>11.720182094081943</v>
      </c>
      <c r="J124" s="53">
        <v>13.806100000000001</v>
      </c>
      <c r="K124" s="53"/>
    </row>
    <row r="125" spans="1:11" x14ac:dyDescent="0.25">
      <c r="A125" s="63"/>
      <c r="B125" s="62"/>
      <c r="C125" s="14">
        <v>2</v>
      </c>
      <c r="D125" s="25" t="s">
        <v>268</v>
      </c>
      <c r="E125" s="22">
        <v>459.67</v>
      </c>
      <c r="F125" s="14"/>
      <c r="G125" s="14"/>
      <c r="H125" s="53">
        <v>11.823</v>
      </c>
      <c r="I125" s="53">
        <f t="shared" ref="I125:I162" si="13">H125/E125*1000</f>
        <v>25.720625666238824</v>
      </c>
      <c r="J125" s="53">
        <v>13.806100000000001</v>
      </c>
      <c r="K125" s="53"/>
    </row>
    <row r="126" spans="1:11" x14ac:dyDescent="0.25">
      <c r="A126" s="63"/>
      <c r="B126" s="62"/>
      <c r="C126" s="14">
        <v>3</v>
      </c>
      <c r="D126" s="25" t="s">
        <v>165</v>
      </c>
      <c r="E126" s="22">
        <v>1082</v>
      </c>
      <c r="F126" s="14"/>
      <c r="G126" s="14"/>
      <c r="H126" s="53">
        <v>41.305</v>
      </c>
      <c r="I126" s="53">
        <f t="shared" si="13"/>
        <v>38.174676524953789</v>
      </c>
      <c r="J126" s="53">
        <v>13.806100000000001</v>
      </c>
      <c r="K126" s="53"/>
    </row>
    <row r="127" spans="1:11" x14ac:dyDescent="0.25">
      <c r="A127" s="63"/>
      <c r="B127" s="62"/>
      <c r="C127" s="14">
        <v>4</v>
      </c>
      <c r="D127" s="22" t="s">
        <v>166</v>
      </c>
      <c r="E127" s="22">
        <v>347</v>
      </c>
      <c r="F127" s="14"/>
      <c r="G127" s="14"/>
      <c r="H127" s="53">
        <v>9.9809999999999999</v>
      </c>
      <c r="I127" s="53">
        <f t="shared" si="13"/>
        <v>28.763688760806918</v>
      </c>
      <c r="J127" s="53">
        <v>13.806100000000001</v>
      </c>
      <c r="K127" s="53"/>
    </row>
    <row r="128" spans="1:11" ht="51.75" x14ac:dyDescent="0.25">
      <c r="A128" s="63"/>
      <c r="B128" s="62"/>
      <c r="C128" s="14">
        <v>5</v>
      </c>
      <c r="D128" s="23" t="s">
        <v>199</v>
      </c>
      <c r="E128" s="22">
        <v>3010</v>
      </c>
      <c r="F128" s="14"/>
      <c r="G128" s="14"/>
      <c r="H128" s="53">
        <v>63.889000000000003</v>
      </c>
      <c r="I128" s="53">
        <f t="shared" si="13"/>
        <v>21.225581395348836</v>
      </c>
      <c r="J128" s="53">
        <v>13.806100000000001</v>
      </c>
      <c r="K128" s="53"/>
    </row>
    <row r="129" spans="1:11" ht="26.25" x14ac:dyDescent="0.25">
      <c r="A129" s="63"/>
      <c r="B129" s="62"/>
      <c r="C129" s="14">
        <v>6</v>
      </c>
      <c r="D129" s="24" t="s">
        <v>270</v>
      </c>
      <c r="E129" s="22">
        <v>2451.7600000000002</v>
      </c>
      <c r="F129" s="14"/>
      <c r="G129" s="14"/>
      <c r="H129" s="53">
        <v>37.072000000000003</v>
      </c>
      <c r="I129" s="53">
        <f t="shared" si="13"/>
        <v>15.120566450223514</v>
      </c>
      <c r="J129" s="53">
        <v>13.806100000000001</v>
      </c>
      <c r="K129" s="53"/>
    </row>
    <row r="130" spans="1:11" ht="26.25" x14ac:dyDescent="0.25">
      <c r="A130" s="63"/>
      <c r="B130" s="62"/>
      <c r="C130" s="14">
        <v>7</v>
      </c>
      <c r="D130" s="24" t="s">
        <v>271</v>
      </c>
      <c r="E130" s="22">
        <v>519.86</v>
      </c>
      <c r="F130" s="14"/>
      <c r="G130" s="14"/>
      <c r="H130" s="53">
        <v>8.4559999999999995</v>
      </c>
      <c r="I130" s="53">
        <f t="shared" si="13"/>
        <v>16.265917747085751</v>
      </c>
      <c r="J130" s="53">
        <v>13.806100000000001</v>
      </c>
      <c r="K130" s="53"/>
    </row>
    <row r="131" spans="1:11" ht="51.75" x14ac:dyDescent="0.25">
      <c r="A131" s="63"/>
      <c r="B131" s="62"/>
      <c r="C131" s="14">
        <v>8</v>
      </c>
      <c r="D131" s="24" t="s">
        <v>168</v>
      </c>
      <c r="E131" s="22">
        <v>504.04</v>
      </c>
      <c r="F131" s="14"/>
      <c r="G131" s="14"/>
      <c r="H131" s="53">
        <v>10.17</v>
      </c>
      <c r="I131" s="53">
        <f t="shared" si="13"/>
        <v>20.176970081739544</v>
      </c>
      <c r="J131" s="53">
        <v>13.806100000000001</v>
      </c>
      <c r="K131" s="53"/>
    </row>
    <row r="132" spans="1:11" ht="30" customHeight="1" x14ac:dyDescent="0.25">
      <c r="A132" s="63"/>
      <c r="B132" s="62"/>
      <c r="C132" s="14">
        <v>9</v>
      </c>
      <c r="D132" s="24" t="s">
        <v>272</v>
      </c>
      <c r="E132" s="22">
        <v>5856</v>
      </c>
      <c r="F132" s="14"/>
      <c r="G132" s="14"/>
      <c r="H132" s="53">
        <v>70.721999999999994</v>
      </c>
      <c r="I132" s="53">
        <f t="shared" si="13"/>
        <v>12.076844262295081</v>
      </c>
      <c r="J132" s="53">
        <v>13.806100000000001</v>
      </c>
      <c r="K132" s="53"/>
    </row>
    <row r="133" spans="1:11" x14ac:dyDescent="0.25">
      <c r="A133" s="63"/>
      <c r="B133" s="62"/>
      <c r="C133" s="14">
        <v>10</v>
      </c>
      <c r="D133" s="25" t="s">
        <v>170</v>
      </c>
      <c r="E133" s="25">
        <v>958</v>
      </c>
      <c r="F133" s="14"/>
      <c r="G133" s="14"/>
      <c r="H133" s="53">
        <v>18.443999999999999</v>
      </c>
      <c r="I133" s="53">
        <f t="shared" si="13"/>
        <v>19.252609603340293</v>
      </c>
      <c r="J133" s="53">
        <v>13.806100000000001</v>
      </c>
      <c r="K133" s="53"/>
    </row>
    <row r="134" spans="1:11" ht="26.25" x14ac:dyDescent="0.25">
      <c r="A134" s="63"/>
      <c r="B134" s="62"/>
      <c r="C134" s="14">
        <v>11</v>
      </c>
      <c r="D134" s="24" t="s">
        <v>273</v>
      </c>
      <c r="E134" s="22">
        <v>4914.6000000000004</v>
      </c>
      <c r="F134" s="14"/>
      <c r="G134" s="14"/>
      <c r="H134" s="53">
        <v>49.140999999999998</v>
      </c>
      <c r="I134" s="53">
        <f t="shared" si="13"/>
        <v>9.9989826232043288</v>
      </c>
      <c r="J134" s="53">
        <v>13.806100000000001</v>
      </c>
      <c r="K134" s="53"/>
    </row>
    <row r="135" spans="1:11" ht="26.25" x14ac:dyDescent="0.25">
      <c r="A135" s="63"/>
      <c r="B135" s="62"/>
      <c r="C135" s="14">
        <v>12</v>
      </c>
      <c r="D135" s="24" t="s">
        <v>274</v>
      </c>
      <c r="E135" s="22">
        <v>1045</v>
      </c>
      <c r="F135" s="14"/>
      <c r="G135" s="14"/>
      <c r="H135" s="53">
        <v>37.835000000000001</v>
      </c>
      <c r="I135" s="53">
        <f t="shared" si="13"/>
        <v>36.205741626794264</v>
      </c>
      <c r="J135" s="53">
        <v>13.806100000000001</v>
      </c>
      <c r="K135" s="53"/>
    </row>
    <row r="136" spans="1:11" ht="26.25" x14ac:dyDescent="0.25">
      <c r="A136" s="63"/>
      <c r="B136" s="62"/>
      <c r="C136" s="14">
        <v>13</v>
      </c>
      <c r="D136" s="24" t="s">
        <v>275</v>
      </c>
      <c r="E136" s="22">
        <v>2714.06</v>
      </c>
      <c r="F136" s="14"/>
      <c r="G136" s="14"/>
      <c r="H136" s="53">
        <v>38.856999999999999</v>
      </c>
      <c r="I136" s="53">
        <f t="shared" si="13"/>
        <v>14.316927407647585</v>
      </c>
      <c r="J136" s="53">
        <v>13.806100000000001</v>
      </c>
      <c r="K136" s="53"/>
    </row>
    <row r="137" spans="1:11" ht="26.25" x14ac:dyDescent="0.25">
      <c r="A137" s="63"/>
      <c r="B137" s="62"/>
      <c r="C137" s="14">
        <v>14</v>
      </c>
      <c r="D137" s="24" t="s">
        <v>277</v>
      </c>
      <c r="E137" s="22">
        <v>1870</v>
      </c>
      <c r="F137" s="14"/>
      <c r="G137" s="14"/>
      <c r="H137" s="53">
        <v>30.75</v>
      </c>
      <c r="I137" s="53">
        <f t="shared" si="13"/>
        <v>16.44385026737968</v>
      </c>
      <c r="J137" s="53">
        <v>13.806100000000001</v>
      </c>
      <c r="K137" s="53"/>
    </row>
    <row r="138" spans="1:11" ht="26.25" x14ac:dyDescent="0.25">
      <c r="A138" s="63"/>
      <c r="B138" s="62"/>
      <c r="C138" s="14">
        <v>15</v>
      </c>
      <c r="D138" s="24" t="s">
        <v>278</v>
      </c>
      <c r="E138" s="22">
        <v>1875</v>
      </c>
      <c r="F138" s="14"/>
      <c r="G138" s="14"/>
      <c r="H138" s="53">
        <v>31.829000000000001</v>
      </c>
      <c r="I138" s="53">
        <f t="shared" si="13"/>
        <v>16.975466666666669</v>
      </c>
      <c r="J138" s="53">
        <v>13.806100000000001</v>
      </c>
      <c r="K138" s="53"/>
    </row>
    <row r="139" spans="1:11" ht="26.25" x14ac:dyDescent="0.25">
      <c r="A139" s="63"/>
      <c r="B139" s="62"/>
      <c r="C139" s="14">
        <v>16</v>
      </c>
      <c r="D139" s="24" t="s">
        <v>279</v>
      </c>
      <c r="E139" s="22">
        <v>1028.75</v>
      </c>
      <c r="F139" s="14"/>
      <c r="G139" s="14"/>
      <c r="H139" s="53">
        <v>18.138000000000002</v>
      </c>
      <c r="I139" s="53">
        <f t="shared" si="13"/>
        <v>17.631105710814097</v>
      </c>
      <c r="J139" s="53">
        <v>13.806100000000001</v>
      </c>
      <c r="K139" s="53"/>
    </row>
    <row r="140" spans="1:11" ht="29.25" customHeight="1" x14ac:dyDescent="0.25">
      <c r="A140" s="63"/>
      <c r="B140" s="62"/>
      <c r="C140" s="14">
        <v>17</v>
      </c>
      <c r="D140" s="23" t="s">
        <v>280</v>
      </c>
      <c r="E140" s="25">
        <v>562.15</v>
      </c>
      <c r="F140" s="14"/>
      <c r="G140" s="14"/>
      <c r="H140" s="53">
        <v>9.1519999999999992</v>
      </c>
      <c r="I140" s="53">
        <f t="shared" si="13"/>
        <v>16.280352219158587</v>
      </c>
      <c r="J140" s="53">
        <v>13.806100000000001</v>
      </c>
      <c r="K140" s="53"/>
    </row>
    <row r="141" spans="1:11" ht="26.25" x14ac:dyDescent="0.25">
      <c r="A141" s="63"/>
      <c r="B141" s="62"/>
      <c r="C141" s="14">
        <v>19</v>
      </c>
      <c r="D141" s="24" t="s">
        <v>281</v>
      </c>
      <c r="E141" s="22">
        <v>5808</v>
      </c>
      <c r="F141" s="14"/>
      <c r="G141" s="14"/>
      <c r="H141" s="53">
        <v>69.427000000000007</v>
      </c>
      <c r="I141" s="53">
        <f t="shared" si="13"/>
        <v>11.953684573002755</v>
      </c>
      <c r="J141" s="53">
        <v>13.806100000000001</v>
      </c>
      <c r="K141" s="53"/>
    </row>
    <row r="142" spans="1:11" x14ac:dyDescent="0.25">
      <c r="A142" s="63"/>
      <c r="B142" s="62"/>
      <c r="C142" s="14">
        <v>20</v>
      </c>
      <c r="D142" s="22" t="s">
        <v>179</v>
      </c>
      <c r="E142" s="22">
        <v>4728</v>
      </c>
      <c r="F142" s="14"/>
      <c r="G142" s="14"/>
      <c r="H142" s="53">
        <v>75.703000000000003</v>
      </c>
      <c r="I142" s="53">
        <f t="shared" si="13"/>
        <v>16.011632825719119</v>
      </c>
      <c r="J142" s="53">
        <v>13.806100000000001</v>
      </c>
      <c r="K142" s="53"/>
    </row>
    <row r="143" spans="1:11" x14ac:dyDescent="0.25">
      <c r="A143" s="63"/>
      <c r="B143" s="62"/>
      <c r="C143" s="14">
        <v>21</v>
      </c>
      <c r="D143" s="22" t="s">
        <v>180</v>
      </c>
      <c r="E143" s="22">
        <v>1483</v>
      </c>
      <c r="F143" s="14"/>
      <c r="G143" s="14"/>
      <c r="H143" s="53">
        <v>17.283999999999999</v>
      </c>
      <c r="I143" s="53">
        <f t="shared" si="13"/>
        <v>11.654753877275793</v>
      </c>
      <c r="J143" s="53">
        <v>13.806100000000001</v>
      </c>
      <c r="K143" s="53"/>
    </row>
    <row r="144" spans="1:11" ht="26.25" x14ac:dyDescent="0.25">
      <c r="A144" s="63"/>
      <c r="B144" s="62"/>
      <c r="C144" s="14">
        <v>22</v>
      </c>
      <c r="D144" s="24" t="s">
        <v>282</v>
      </c>
      <c r="E144" s="22">
        <v>1374.97</v>
      </c>
      <c r="F144" s="14"/>
      <c r="G144" s="14"/>
      <c r="H144" s="53">
        <v>16.3</v>
      </c>
      <c r="I144" s="53">
        <f t="shared" si="13"/>
        <v>11.854804104816832</v>
      </c>
      <c r="J144" s="53">
        <v>13.806100000000001</v>
      </c>
      <c r="K144" s="53"/>
    </row>
    <row r="145" spans="1:11" ht="39" x14ac:dyDescent="0.25">
      <c r="A145" s="63"/>
      <c r="B145" s="62"/>
      <c r="C145" s="14">
        <v>23</v>
      </c>
      <c r="D145" s="24" t="s">
        <v>283</v>
      </c>
      <c r="E145" s="22">
        <v>3560.39</v>
      </c>
      <c r="F145" s="14"/>
      <c r="G145" s="14"/>
      <c r="H145" s="53">
        <v>51.8</v>
      </c>
      <c r="I145" s="53">
        <f t="shared" si="13"/>
        <v>14.548967950140295</v>
      </c>
      <c r="J145" s="53">
        <v>13.806100000000001</v>
      </c>
      <c r="K145" s="53"/>
    </row>
    <row r="146" spans="1:11" ht="26.25" x14ac:dyDescent="0.25">
      <c r="A146" s="63"/>
      <c r="B146" s="62"/>
      <c r="C146" s="14">
        <v>24</v>
      </c>
      <c r="D146" s="24" t="s">
        <v>284</v>
      </c>
      <c r="E146" s="22">
        <v>1834</v>
      </c>
      <c r="F146" s="14"/>
      <c r="G146" s="14"/>
      <c r="H146" s="53">
        <v>31.552</v>
      </c>
      <c r="I146" s="53">
        <f t="shared" si="13"/>
        <v>17.203925845147218</v>
      </c>
      <c r="J146" s="53">
        <v>13.806100000000001</v>
      </c>
      <c r="K146" s="53"/>
    </row>
    <row r="147" spans="1:11" ht="26.25" x14ac:dyDescent="0.25">
      <c r="A147" s="63"/>
      <c r="B147" s="62"/>
      <c r="C147" s="14">
        <v>25</v>
      </c>
      <c r="D147" s="24" t="s">
        <v>285</v>
      </c>
      <c r="E147" s="22">
        <v>7490</v>
      </c>
      <c r="F147" s="14"/>
      <c r="G147" s="14"/>
      <c r="H147" s="53">
        <v>60.737000000000002</v>
      </c>
      <c r="I147" s="53">
        <f t="shared" si="13"/>
        <v>8.1090787716955948</v>
      </c>
      <c r="J147" s="53">
        <v>13.806100000000001</v>
      </c>
      <c r="K147" s="53"/>
    </row>
    <row r="148" spans="1:11" x14ac:dyDescent="0.25">
      <c r="A148" s="63"/>
      <c r="B148" s="62"/>
      <c r="C148" s="14">
        <v>26</v>
      </c>
      <c r="D148" s="22" t="s">
        <v>184</v>
      </c>
      <c r="E148" s="22">
        <v>338</v>
      </c>
      <c r="F148" s="14"/>
      <c r="G148" s="14"/>
      <c r="H148" s="53">
        <v>12.7</v>
      </c>
      <c r="I148" s="53">
        <f t="shared" si="13"/>
        <v>37.573964497041416</v>
      </c>
      <c r="J148" s="53">
        <v>13.806100000000001</v>
      </c>
      <c r="K148" s="53"/>
    </row>
    <row r="149" spans="1:11" x14ac:dyDescent="0.25">
      <c r="A149" s="63"/>
      <c r="B149" s="62"/>
      <c r="C149" s="14">
        <v>27</v>
      </c>
      <c r="D149" s="22" t="s">
        <v>185</v>
      </c>
      <c r="E149" s="22">
        <v>202.03</v>
      </c>
      <c r="F149" s="14"/>
      <c r="G149" s="14"/>
      <c r="H149" s="53">
        <v>7.4720000000000004</v>
      </c>
      <c r="I149" s="53">
        <f t="shared" si="13"/>
        <v>36.984606246597046</v>
      </c>
      <c r="J149" s="53">
        <v>13.806100000000001</v>
      </c>
      <c r="K149" s="53"/>
    </row>
    <row r="150" spans="1:11" ht="26.25" x14ac:dyDescent="0.25">
      <c r="A150" s="63"/>
      <c r="B150" s="62"/>
      <c r="C150" s="14">
        <v>28</v>
      </c>
      <c r="D150" s="24" t="s">
        <v>286</v>
      </c>
      <c r="E150" s="22">
        <v>2413.8000000000002</v>
      </c>
      <c r="F150" s="14"/>
      <c r="G150" s="14"/>
      <c r="H150" s="53">
        <v>26.038</v>
      </c>
      <c r="I150" s="53">
        <f t="shared" si="13"/>
        <v>10.787140608169691</v>
      </c>
      <c r="J150" s="53">
        <v>13.806100000000001</v>
      </c>
      <c r="K150" s="53"/>
    </row>
    <row r="151" spans="1:11" x14ac:dyDescent="0.25">
      <c r="A151" s="63"/>
      <c r="B151" s="62"/>
      <c r="C151" s="14">
        <v>29</v>
      </c>
      <c r="D151" s="22" t="s">
        <v>187</v>
      </c>
      <c r="E151" s="22">
        <v>870.61</v>
      </c>
      <c r="F151" s="14"/>
      <c r="G151" s="14"/>
      <c r="H151" s="53">
        <v>16.361000000000001</v>
      </c>
      <c r="I151" s="53">
        <f t="shared" si="13"/>
        <v>18.792570726272384</v>
      </c>
      <c r="J151" s="53">
        <v>13.806100000000001</v>
      </c>
      <c r="K151" s="53"/>
    </row>
    <row r="152" spans="1:11" x14ac:dyDescent="0.25">
      <c r="A152" s="63"/>
      <c r="B152" s="62"/>
      <c r="C152" s="14">
        <v>30</v>
      </c>
      <c r="D152" s="22" t="s">
        <v>188</v>
      </c>
      <c r="E152" s="22">
        <v>1483</v>
      </c>
      <c r="F152" s="14"/>
      <c r="G152" s="14"/>
      <c r="H152" s="53">
        <v>33.585999999999999</v>
      </c>
      <c r="I152" s="53">
        <f t="shared" si="13"/>
        <v>22.647336480107889</v>
      </c>
      <c r="J152" s="53">
        <v>13.806100000000001</v>
      </c>
      <c r="K152" s="53"/>
    </row>
    <row r="153" spans="1:11" x14ac:dyDescent="0.25">
      <c r="A153" s="63"/>
      <c r="B153" s="62"/>
      <c r="C153" s="14">
        <v>31</v>
      </c>
      <c r="D153" s="22" t="s">
        <v>189</v>
      </c>
      <c r="E153" s="22">
        <v>656.5</v>
      </c>
      <c r="F153" s="14"/>
      <c r="G153" s="14"/>
      <c r="H153" s="53">
        <v>22.869</v>
      </c>
      <c r="I153" s="53">
        <f t="shared" si="13"/>
        <v>34.834729626808837</v>
      </c>
      <c r="J153" s="53">
        <v>13.806100000000001</v>
      </c>
      <c r="K153" s="53"/>
    </row>
    <row r="154" spans="1:11" ht="26.25" x14ac:dyDescent="0.25">
      <c r="A154" s="63"/>
      <c r="B154" s="62"/>
      <c r="C154" s="14">
        <v>32</v>
      </c>
      <c r="D154" s="24" t="s">
        <v>287</v>
      </c>
      <c r="E154" s="22">
        <v>3315.87</v>
      </c>
      <c r="F154" s="14"/>
      <c r="G154" s="14"/>
      <c r="H154" s="53">
        <v>59.106999999999999</v>
      </c>
      <c r="I154" s="53">
        <f t="shared" si="13"/>
        <v>17.825487730218615</v>
      </c>
      <c r="J154" s="53">
        <v>13.806100000000001</v>
      </c>
      <c r="K154" s="53"/>
    </row>
    <row r="155" spans="1:11" x14ac:dyDescent="0.25">
      <c r="A155" s="63"/>
      <c r="B155" s="62"/>
      <c r="C155" s="14">
        <v>33</v>
      </c>
      <c r="D155" s="22" t="s">
        <v>191</v>
      </c>
      <c r="E155" s="22">
        <v>400</v>
      </c>
      <c r="F155" s="14"/>
      <c r="G155" s="14"/>
      <c r="H155" s="53">
        <v>5.4480000000000004</v>
      </c>
      <c r="I155" s="53">
        <f t="shared" si="13"/>
        <v>13.620000000000001</v>
      </c>
      <c r="J155" s="53">
        <v>13.806100000000001</v>
      </c>
      <c r="K155" s="53"/>
    </row>
    <row r="156" spans="1:11" x14ac:dyDescent="0.25">
      <c r="A156" s="63"/>
      <c r="B156" s="62"/>
      <c r="C156" s="14">
        <v>34</v>
      </c>
      <c r="D156" s="22" t="s">
        <v>262</v>
      </c>
      <c r="E156" s="22">
        <v>1670</v>
      </c>
      <c r="F156" s="14"/>
      <c r="G156" s="14"/>
      <c r="H156" s="53">
        <v>25.5</v>
      </c>
      <c r="I156" s="53">
        <f t="shared" si="13"/>
        <v>15.26946107784431</v>
      </c>
      <c r="J156" s="53">
        <v>13.806100000000001</v>
      </c>
      <c r="K156" s="53"/>
    </row>
    <row r="157" spans="1:11" x14ac:dyDescent="0.25">
      <c r="A157" s="63"/>
      <c r="B157" s="62"/>
      <c r="C157" s="14">
        <v>35</v>
      </c>
      <c r="D157" s="22" t="s">
        <v>193</v>
      </c>
      <c r="E157" s="22">
        <v>1867</v>
      </c>
      <c r="F157" s="14"/>
      <c r="G157" s="14"/>
      <c r="H157" s="53">
        <v>50.64</v>
      </c>
      <c r="I157" s="53">
        <f t="shared" si="13"/>
        <v>27.123727905731119</v>
      </c>
      <c r="J157" s="53">
        <v>13.806100000000001</v>
      </c>
      <c r="K157" s="53"/>
    </row>
    <row r="158" spans="1:11" x14ac:dyDescent="0.25">
      <c r="A158" s="63"/>
      <c r="B158" s="62"/>
      <c r="C158" s="14">
        <v>36</v>
      </c>
      <c r="D158" s="22" t="s">
        <v>194</v>
      </c>
      <c r="E158" s="22">
        <v>220</v>
      </c>
      <c r="F158" s="14"/>
      <c r="G158" s="14"/>
      <c r="H158" s="53">
        <v>5.3380000000000001</v>
      </c>
      <c r="I158" s="53">
        <f t="shared" si="13"/>
        <v>24.263636363636365</v>
      </c>
      <c r="J158" s="53">
        <v>13.806100000000001</v>
      </c>
      <c r="K158" s="53"/>
    </row>
    <row r="159" spans="1:11" x14ac:dyDescent="0.25">
      <c r="A159" s="63"/>
      <c r="B159" s="62"/>
      <c r="C159" s="14">
        <f>C158+1</f>
        <v>37</v>
      </c>
      <c r="D159" s="22" t="s">
        <v>195</v>
      </c>
      <c r="E159" s="22">
        <v>769.3</v>
      </c>
      <c r="F159" s="14"/>
      <c r="G159" s="14"/>
      <c r="H159" s="53">
        <v>12.7</v>
      </c>
      <c r="I159" s="53">
        <f t="shared" si="13"/>
        <v>16.508514233718966</v>
      </c>
      <c r="J159" s="53">
        <v>13.806100000000001</v>
      </c>
      <c r="K159" s="53"/>
    </row>
    <row r="160" spans="1:11" ht="39" x14ac:dyDescent="0.25">
      <c r="A160" s="63"/>
      <c r="B160" s="62"/>
      <c r="C160" s="14">
        <f t="shared" ref="C160:C162" si="14">C159+1</f>
        <v>38</v>
      </c>
      <c r="D160" s="24" t="s">
        <v>242</v>
      </c>
      <c r="E160" s="22">
        <v>1047.77</v>
      </c>
      <c r="F160" s="14"/>
      <c r="G160" s="14"/>
      <c r="H160" s="53">
        <v>21.844999999999999</v>
      </c>
      <c r="I160" s="53">
        <f t="shared" si="13"/>
        <v>20.849041297231263</v>
      </c>
      <c r="J160" s="53">
        <v>13.806100000000001</v>
      </c>
      <c r="K160" s="53"/>
    </row>
    <row r="161" spans="1:11" ht="26.25" x14ac:dyDescent="0.25">
      <c r="A161" s="63"/>
      <c r="B161" s="62"/>
      <c r="C161" s="14">
        <f t="shared" si="14"/>
        <v>39</v>
      </c>
      <c r="D161" s="24" t="s">
        <v>288</v>
      </c>
      <c r="E161" s="22">
        <v>168.33</v>
      </c>
      <c r="F161" s="14"/>
      <c r="G161" s="14"/>
      <c r="H161" s="53">
        <v>2.7589999999999999</v>
      </c>
      <c r="I161" s="53">
        <f t="shared" si="13"/>
        <v>16.390423572744012</v>
      </c>
      <c r="J161" s="53">
        <v>13.806100000000001</v>
      </c>
      <c r="K161" s="53"/>
    </row>
    <row r="162" spans="1:11" ht="41.25" customHeight="1" x14ac:dyDescent="0.25">
      <c r="A162" s="63"/>
      <c r="B162" s="62"/>
      <c r="C162" s="14">
        <f t="shared" si="14"/>
        <v>40</v>
      </c>
      <c r="D162" s="24" t="s">
        <v>205</v>
      </c>
      <c r="E162" s="22">
        <v>2141.9899999999998</v>
      </c>
      <c r="F162" s="14"/>
      <c r="G162" s="14"/>
      <c r="H162" s="53">
        <v>35.1</v>
      </c>
      <c r="I162" s="53">
        <f t="shared" si="13"/>
        <v>16.386631123394601</v>
      </c>
      <c r="J162" s="53">
        <v>13.806100000000001</v>
      </c>
      <c r="K162" s="53"/>
    </row>
    <row r="163" spans="1:11" ht="39" x14ac:dyDescent="0.25">
      <c r="A163" s="63"/>
      <c r="B163" s="62"/>
      <c r="C163" s="14">
        <v>41</v>
      </c>
      <c r="D163" s="24" t="s">
        <v>204</v>
      </c>
      <c r="E163" s="22">
        <v>1097.4000000000001</v>
      </c>
      <c r="F163" s="14"/>
      <c r="G163" s="14"/>
      <c r="H163" s="53">
        <v>13.526</v>
      </c>
      <c r="I163" s="53">
        <f>H163/E163*1000</f>
        <v>12.325496628394385</v>
      </c>
      <c r="J163" s="53">
        <v>13.806100000000001</v>
      </c>
      <c r="K163" s="53"/>
    </row>
    <row r="164" spans="1:11" x14ac:dyDescent="0.25">
      <c r="A164" s="63"/>
      <c r="B164" s="62"/>
      <c r="C164" s="64"/>
      <c r="D164" s="65"/>
      <c r="E164" s="65"/>
      <c r="F164" s="65"/>
      <c r="G164" s="65"/>
      <c r="H164" s="65"/>
      <c r="I164" s="30" t="s">
        <v>10</v>
      </c>
      <c r="J164" s="30" t="s">
        <v>10</v>
      </c>
      <c r="K164" s="30"/>
    </row>
    <row r="165" spans="1:11" x14ac:dyDescent="0.25">
      <c r="A165" s="63"/>
      <c r="B165" s="62"/>
      <c r="C165" s="66"/>
      <c r="D165" s="67"/>
      <c r="E165" s="67"/>
      <c r="F165" s="67"/>
      <c r="G165" s="67"/>
      <c r="H165" s="67"/>
      <c r="I165" s="40">
        <f>AVERAGE(I124:I163)</f>
        <v>19.246742629337206</v>
      </c>
      <c r="J165" s="40">
        <f>AVERAGE(J124:J163)</f>
        <v>13.80610000000001</v>
      </c>
      <c r="K165" s="40"/>
    </row>
    <row r="166" spans="1:11" x14ac:dyDescent="0.25">
      <c r="A166" s="63"/>
      <c r="B166" s="62"/>
      <c r="C166" s="68"/>
      <c r="D166" s="69"/>
      <c r="E166" s="69"/>
      <c r="F166" s="69"/>
      <c r="G166" s="69"/>
      <c r="H166" s="69"/>
      <c r="I166" s="43"/>
      <c r="J166" s="43"/>
      <c r="K166" s="43"/>
    </row>
    <row r="167" spans="1:11" x14ac:dyDescent="0.25">
      <c r="A167" s="63"/>
      <c r="B167" s="62" t="s">
        <v>210</v>
      </c>
      <c r="C167" s="14"/>
      <c r="D167" s="22" t="s">
        <v>240</v>
      </c>
      <c r="E167" s="22">
        <v>534.79999999999995</v>
      </c>
      <c r="F167" s="14"/>
      <c r="G167" s="14"/>
      <c r="H167" s="53">
        <v>17.265999999999998</v>
      </c>
      <c r="I167" s="53">
        <f>H167/E167*1000</f>
        <v>32.284966342557965</v>
      </c>
      <c r="J167" s="53">
        <v>13.806100000000001</v>
      </c>
      <c r="K167" s="53"/>
    </row>
    <row r="168" spans="1:11" x14ac:dyDescent="0.25">
      <c r="A168" s="63"/>
      <c r="B168" s="62"/>
      <c r="C168" s="14"/>
      <c r="D168" s="22" t="s">
        <v>239</v>
      </c>
      <c r="E168" s="22">
        <v>270</v>
      </c>
      <c r="F168" s="14"/>
      <c r="G168" s="14"/>
      <c r="H168" s="53">
        <v>8.3339999999999996</v>
      </c>
      <c r="I168" s="53">
        <f t="shared" ref="I168:I169" si="15">H168/E168*1000</f>
        <v>30.866666666666664</v>
      </c>
      <c r="J168" s="53">
        <v>13.806100000000001</v>
      </c>
      <c r="K168" s="53"/>
    </row>
    <row r="169" spans="1:11" x14ac:dyDescent="0.25">
      <c r="A169" s="63"/>
      <c r="B169" s="62"/>
      <c r="C169" s="22"/>
      <c r="D169" s="22" t="s">
        <v>238</v>
      </c>
      <c r="E169" s="22">
        <v>563.66999999999996</v>
      </c>
      <c r="F169" s="22"/>
      <c r="G169" s="22"/>
      <c r="H169" s="54">
        <v>2.7050000000000001</v>
      </c>
      <c r="I169" s="53">
        <f t="shared" si="15"/>
        <v>4.7989071619919459</v>
      </c>
      <c r="J169" s="53">
        <v>13.806100000000001</v>
      </c>
      <c r="K169" s="53"/>
    </row>
    <row r="170" spans="1:11" x14ac:dyDescent="0.25">
      <c r="A170" s="63"/>
      <c r="B170" s="62"/>
      <c r="C170" s="70"/>
      <c r="D170" s="71"/>
      <c r="E170" s="71"/>
      <c r="F170" s="71"/>
      <c r="G170" s="71"/>
      <c r="H170" s="71"/>
      <c r="I170" s="39" t="s">
        <v>10</v>
      </c>
      <c r="J170" s="39" t="s">
        <v>10</v>
      </c>
      <c r="K170" s="39"/>
    </row>
    <row r="171" spans="1:11" x14ac:dyDescent="0.25">
      <c r="A171" s="63"/>
      <c r="B171" s="62"/>
      <c r="C171" s="72"/>
      <c r="D171" s="73"/>
      <c r="E171" s="73"/>
      <c r="F171" s="73"/>
      <c r="G171" s="73"/>
      <c r="H171" s="73"/>
      <c r="I171" s="55">
        <f>AVERAGE(I167:I169)</f>
        <v>22.650180057072191</v>
      </c>
      <c r="J171" s="55">
        <f>AVERAGE(J167:J169)</f>
        <v>13.806100000000001</v>
      </c>
      <c r="K171" s="55"/>
    </row>
  </sheetData>
  <mergeCells count="22">
    <mergeCell ref="A112:A123"/>
    <mergeCell ref="B112:B123"/>
    <mergeCell ref="C121:H123"/>
    <mergeCell ref="A124:A171"/>
    <mergeCell ref="B124:B166"/>
    <mergeCell ref="C164:H166"/>
    <mergeCell ref="B167:B171"/>
    <mergeCell ref="C170:H171"/>
    <mergeCell ref="A91:A102"/>
    <mergeCell ref="B91:B102"/>
    <mergeCell ref="C100:H102"/>
    <mergeCell ref="A103:A111"/>
    <mergeCell ref="B103:B111"/>
    <mergeCell ref="C109:H111"/>
    <mergeCell ref="D1:I1"/>
    <mergeCell ref="A3:A90"/>
    <mergeCell ref="B3:B40"/>
    <mergeCell ref="C3:C4"/>
    <mergeCell ref="D3:D4"/>
    <mergeCell ref="C38:H40"/>
    <mergeCell ref="B41:B90"/>
    <mergeCell ref="C88:H90"/>
  </mergeCells>
  <phoneticPr fontId="5" type="noConversion"/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2"/>
  <sheetViews>
    <sheetView workbookViewId="0">
      <selection activeCell="D1" sqref="D1:I1"/>
    </sheetView>
  </sheetViews>
  <sheetFormatPr defaultRowHeight="15" x14ac:dyDescent="0.25"/>
  <cols>
    <col min="4" max="4" width="30.7109375" bestFit="1" customWidth="1"/>
    <col min="5" max="5" width="10.140625" customWidth="1"/>
    <col min="8" max="8" width="10.5703125" customWidth="1"/>
    <col min="9" max="9" width="13" customWidth="1"/>
  </cols>
  <sheetData>
    <row r="1" spans="1:9" x14ac:dyDescent="0.25">
      <c r="A1" s="3"/>
      <c r="B1" s="4"/>
      <c r="C1" s="3"/>
      <c r="D1" s="74" t="s">
        <v>227</v>
      </c>
      <c r="E1" s="75"/>
      <c r="F1" s="75"/>
      <c r="G1" s="75"/>
      <c r="H1" s="75"/>
      <c r="I1" s="75"/>
    </row>
    <row r="2" spans="1:9" x14ac:dyDescent="0.25">
      <c r="A2" s="3"/>
      <c r="B2" s="3"/>
      <c r="C2" s="3"/>
      <c r="D2" s="3"/>
      <c r="E2" s="3"/>
      <c r="F2" s="3"/>
      <c r="G2" s="3"/>
      <c r="H2" s="5"/>
      <c r="I2" s="5"/>
    </row>
    <row r="3" spans="1:9" ht="38.25" x14ac:dyDescent="0.25">
      <c r="A3" s="79" t="s">
        <v>215</v>
      </c>
      <c r="B3" s="88" t="s">
        <v>208</v>
      </c>
      <c r="C3" s="90" t="s">
        <v>0</v>
      </c>
      <c r="D3" s="90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</row>
    <row r="4" spans="1:9" x14ac:dyDescent="0.25">
      <c r="A4" s="80"/>
      <c r="B4" s="89"/>
      <c r="C4" s="91"/>
      <c r="D4" s="91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</row>
    <row r="5" spans="1:9" x14ac:dyDescent="0.25">
      <c r="A5" s="80"/>
      <c r="B5" s="89"/>
      <c r="C5" s="8" t="s">
        <v>124</v>
      </c>
      <c r="D5" s="8" t="s">
        <v>16</v>
      </c>
      <c r="E5" s="9" t="s">
        <v>88</v>
      </c>
      <c r="F5" s="9" t="s">
        <v>96</v>
      </c>
      <c r="G5" s="9" t="s">
        <v>80</v>
      </c>
      <c r="H5" s="9" t="s">
        <v>97</v>
      </c>
      <c r="I5" s="9" t="s">
        <v>98</v>
      </c>
    </row>
    <row r="6" spans="1:9" x14ac:dyDescent="0.25">
      <c r="A6" s="80"/>
      <c r="B6" s="89"/>
      <c r="C6" s="8" t="s">
        <v>125</v>
      </c>
      <c r="D6" s="8" t="s">
        <v>17</v>
      </c>
      <c r="E6" s="9" t="s">
        <v>216</v>
      </c>
      <c r="F6" s="9" t="s">
        <v>102</v>
      </c>
      <c r="G6" s="9" t="s">
        <v>80</v>
      </c>
      <c r="H6" s="9" t="s">
        <v>105</v>
      </c>
      <c r="I6" s="9" t="s">
        <v>217</v>
      </c>
    </row>
    <row r="7" spans="1:9" x14ac:dyDescent="0.25">
      <c r="A7" s="80"/>
      <c r="B7" s="89"/>
      <c r="C7" s="8" t="s">
        <v>126</v>
      </c>
      <c r="D7" s="8" t="s">
        <v>18</v>
      </c>
      <c r="E7" s="9" t="s">
        <v>89</v>
      </c>
      <c r="F7" s="9" t="s">
        <v>106</v>
      </c>
      <c r="G7" s="9" t="s">
        <v>80</v>
      </c>
      <c r="H7" s="9" t="s">
        <v>107</v>
      </c>
      <c r="I7" s="9" t="s">
        <v>100</v>
      </c>
    </row>
    <row r="8" spans="1:9" x14ac:dyDescent="0.25">
      <c r="A8" s="80"/>
      <c r="B8" s="89"/>
      <c r="C8" s="8" t="s">
        <v>127</v>
      </c>
      <c r="D8" s="8" t="s">
        <v>19</v>
      </c>
      <c r="E8" s="9" t="s">
        <v>90</v>
      </c>
      <c r="F8" s="9" t="s">
        <v>108</v>
      </c>
      <c r="G8" s="9" t="s">
        <v>80</v>
      </c>
      <c r="H8" s="9" t="s">
        <v>109</v>
      </c>
      <c r="I8" s="9" t="s">
        <v>101</v>
      </c>
    </row>
    <row r="9" spans="1:9" x14ac:dyDescent="0.25">
      <c r="A9" s="80"/>
      <c r="B9" s="89"/>
      <c r="C9" s="8" t="s">
        <v>128</v>
      </c>
      <c r="D9" s="8" t="s">
        <v>15</v>
      </c>
      <c r="E9" s="9" t="s">
        <v>218</v>
      </c>
      <c r="F9" s="9" t="s">
        <v>102</v>
      </c>
      <c r="G9" s="9" t="s">
        <v>79</v>
      </c>
      <c r="H9" s="9" t="s">
        <v>103</v>
      </c>
      <c r="I9" s="9" t="s">
        <v>219</v>
      </c>
    </row>
    <row r="10" spans="1:9" x14ac:dyDescent="0.25">
      <c r="A10" s="80"/>
      <c r="B10" s="89"/>
      <c r="C10" s="8" t="s">
        <v>121</v>
      </c>
      <c r="D10" s="8" t="s">
        <v>20</v>
      </c>
      <c r="E10" s="9" t="s">
        <v>91</v>
      </c>
      <c r="F10" s="9" t="s">
        <v>96</v>
      </c>
      <c r="G10" s="9" t="s">
        <v>81</v>
      </c>
      <c r="H10" s="9" t="s">
        <v>104</v>
      </c>
      <c r="I10" s="9" t="s">
        <v>99</v>
      </c>
    </row>
    <row r="11" spans="1:9" x14ac:dyDescent="0.25">
      <c r="A11" s="80"/>
      <c r="B11" s="89"/>
      <c r="C11" s="8" t="s">
        <v>129</v>
      </c>
      <c r="D11" s="8" t="s">
        <v>27</v>
      </c>
      <c r="E11" s="9" t="s">
        <v>92</v>
      </c>
      <c r="F11" s="9" t="s">
        <v>110</v>
      </c>
      <c r="G11" s="9"/>
      <c r="H11" s="9" t="s">
        <v>111</v>
      </c>
      <c r="I11" s="9" t="s">
        <v>112</v>
      </c>
    </row>
    <row r="12" spans="1:9" x14ac:dyDescent="0.25">
      <c r="A12" s="80"/>
      <c r="B12" s="89"/>
      <c r="C12" s="8" t="s">
        <v>130</v>
      </c>
      <c r="D12" s="8" t="s">
        <v>11</v>
      </c>
      <c r="E12" s="9" t="s">
        <v>93</v>
      </c>
      <c r="F12" s="9" t="s">
        <v>121</v>
      </c>
      <c r="G12" s="9" t="s">
        <v>82</v>
      </c>
      <c r="H12" s="9" t="s">
        <v>122</v>
      </c>
      <c r="I12" s="9" t="s">
        <v>123</v>
      </c>
    </row>
    <row r="13" spans="1:9" x14ac:dyDescent="0.25">
      <c r="A13" s="80"/>
      <c r="B13" s="89"/>
      <c r="C13" s="8" t="s">
        <v>131</v>
      </c>
      <c r="D13" s="10" t="s">
        <v>83</v>
      </c>
      <c r="E13" s="9" t="s">
        <v>220</v>
      </c>
      <c r="F13" s="9" t="s">
        <v>113</v>
      </c>
      <c r="G13" s="9" t="s">
        <v>78</v>
      </c>
      <c r="H13" s="9" t="s">
        <v>114</v>
      </c>
      <c r="I13" s="9" t="s">
        <v>221</v>
      </c>
    </row>
    <row r="14" spans="1:9" x14ac:dyDescent="0.25">
      <c r="A14" s="80"/>
      <c r="B14" s="89"/>
      <c r="C14" s="8" t="s">
        <v>118</v>
      </c>
      <c r="D14" s="8" t="s">
        <v>12</v>
      </c>
      <c r="E14" s="9" t="s">
        <v>94</v>
      </c>
      <c r="F14" s="9" t="s">
        <v>115</v>
      </c>
      <c r="G14" s="9" t="s">
        <v>86</v>
      </c>
      <c r="H14" s="9" t="s">
        <v>116</v>
      </c>
      <c r="I14" s="9" t="s">
        <v>117</v>
      </c>
    </row>
    <row r="15" spans="1:9" x14ac:dyDescent="0.25">
      <c r="A15" s="80"/>
      <c r="B15" s="89"/>
      <c r="C15" s="8" t="s">
        <v>132</v>
      </c>
      <c r="D15" s="8" t="s">
        <v>13</v>
      </c>
      <c r="E15" s="9" t="s">
        <v>95</v>
      </c>
      <c r="F15" s="9" t="s">
        <v>118</v>
      </c>
      <c r="G15" s="9" t="s">
        <v>87</v>
      </c>
      <c r="H15" s="9" t="s">
        <v>119</v>
      </c>
      <c r="I15" s="9" t="s">
        <v>120</v>
      </c>
    </row>
    <row r="16" spans="1:9" x14ac:dyDescent="0.25">
      <c r="A16" s="80"/>
      <c r="B16" s="89"/>
      <c r="C16" s="8" t="s">
        <v>133</v>
      </c>
      <c r="D16" s="10" t="s">
        <v>21</v>
      </c>
      <c r="E16" s="11">
        <v>981.25</v>
      </c>
      <c r="F16" s="11">
        <v>19</v>
      </c>
      <c r="G16" s="11">
        <v>1984</v>
      </c>
      <c r="H16" s="11">
        <v>2.57</v>
      </c>
      <c r="I16" s="11">
        <v>2.61</v>
      </c>
    </row>
    <row r="17" spans="1:9" x14ac:dyDescent="0.25">
      <c r="A17" s="80"/>
      <c r="B17" s="89"/>
      <c r="C17" s="8" t="s">
        <v>134</v>
      </c>
      <c r="D17" s="10" t="s">
        <v>22</v>
      </c>
      <c r="E17" s="11">
        <v>1075.26</v>
      </c>
      <c r="F17" s="11">
        <v>20</v>
      </c>
      <c r="G17" s="11">
        <v>1984</v>
      </c>
      <c r="H17" s="11">
        <v>2.25</v>
      </c>
      <c r="I17" s="11">
        <v>2.09</v>
      </c>
    </row>
    <row r="18" spans="1:9" x14ac:dyDescent="0.25">
      <c r="A18" s="80"/>
      <c r="B18" s="89"/>
      <c r="C18" s="8" t="s">
        <v>135</v>
      </c>
      <c r="D18" s="10" t="s">
        <v>23</v>
      </c>
      <c r="E18" s="11">
        <v>1056.31</v>
      </c>
      <c r="F18" s="11">
        <v>20</v>
      </c>
      <c r="G18" s="11">
        <v>1984</v>
      </c>
      <c r="H18" s="11">
        <v>2.48</v>
      </c>
      <c r="I18" s="11">
        <v>2.35</v>
      </c>
    </row>
    <row r="19" spans="1:9" x14ac:dyDescent="0.25">
      <c r="A19" s="80"/>
      <c r="B19" s="89"/>
      <c r="C19" s="8" t="s">
        <v>136</v>
      </c>
      <c r="D19" s="8" t="s">
        <v>14</v>
      </c>
      <c r="E19" s="11">
        <v>360.62</v>
      </c>
      <c r="F19" s="11">
        <v>8</v>
      </c>
      <c r="G19" s="11">
        <v>1966</v>
      </c>
      <c r="H19" s="11">
        <v>0.84</v>
      </c>
      <c r="I19" s="11">
        <v>2.3199999999999998</v>
      </c>
    </row>
    <row r="20" spans="1:9" x14ac:dyDescent="0.25">
      <c r="A20" s="80"/>
      <c r="B20" s="89"/>
      <c r="C20" s="8" t="s">
        <v>137</v>
      </c>
      <c r="D20" s="8" t="s">
        <v>24</v>
      </c>
      <c r="E20" s="11">
        <v>1597.34</v>
      </c>
      <c r="F20" s="11">
        <v>31</v>
      </c>
      <c r="G20" s="11">
        <v>1980</v>
      </c>
      <c r="H20" s="11">
        <v>2.33</v>
      </c>
      <c r="I20" s="11">
        <v>1.46</v>
      </c>
    </row>
    <row r="21" spans="1:9" x14ac:dyDescent="0.25">
      <c r="A21" s="80"/>
      <c r="B21" s="89"/>
      <c r="C21" s="8" t="s">
        <v>138</v>
      </c>
      <c r="D21" s="18" t="s">
        <v>24</v>
      </c>
      <c r="E21" s="17">
        <v>1516.81</v>
      </c>
      <c r="F21" s="17">
        <v>30</v>
      </c>
      <c r="G21" s="17">
        <v>1980</v>
      </c>
      <c r="H21" s="17">
        <v>2.81</v>
      </c>
      <c r="I21" s="17">
        <v>1.85</v>
      </c>
    </row>
    <row r="22" spans="1:9" x14ac:dyDescent="0.25">
      <c r="A22" s="80"/>
      <c r="B22" s="89"/>
      <c r="C22" s="8" t="s">
        <v>139</v>
      </c>
      <c r="D22" s="8" t="s">
        <v>25</v>
      </c>
      <c r="E22" s="11">
        <v>2296.7600000000002</v>
      </c>
      <c r="F22" s="11">
        <v>45</v>
      </c>
      <c r="G22" s="11">
        <v>1980</v>
      </c>
      <c r="H22" s="11">
        <v>4.03</v>
      </c>
      <c r="I22" s="11">
        <v>1.76</v>
      </c>
    </row>
    <row r="23" spans="1:9" x14ac:dyDescent="0.25">
      <c r="A23" s="80"/>
      <c r="B23" s="89"/>
      <c r="C23" s="8" t="s">
        <v>140</v>
      </c>
      <c r="D23" s="8" t="s">
        <v>26</v>
      </c>
      <c r="E23" s="11">
        <v>2570.59</v>
      </c>
      <c r="F23" s="11">
        <v>50</v>
      </c>
      <c r="G23" s="11">
        <v>1975</v>
      </c>
      <c r="H23" s="11">
        <v>5.28</v>
      </c>
      <c r="I23" s="11">
        <v>2.06</v>
      </c>
    </row>
    <row r="24" spans="1:9" x14ac:dyDescent="0.25">
      <c r="A24" s="80"/>
      <c r="B24" s="89"/>
      <c r="C24" s="8" t="s">
        <v>102</v>
      </c>
      <c r="D24" s="10" t="s">
        <v>55</v>
      </c>
      <c r="E24" s="11">
        <v>513.42999999999995</v>
      </c>
      <c r="F24" s="11">
        <v>9</v>
      </c>
      <c r="G24" s="11">
        <v>1990</v>
      </c>
      <c r="H24" s="11">
        <v>1.59</v>
      </c>
      <c r="I24" s="11">
        <v>3.1</v>
      </c>
    </row>
    <row r="25" spans="1:9" x14ac:dyDescent="0.25">
      <c r="A25" s="80"/>
      <c r="B25" s="89"/>
      <c r="C25" s="98"/>
      <c r="D25" s="99"/>
      <c r="E25" s="99"/>
      <c r="F25" s="99"/>
      <c r="G25" s="99"/>
      <c r="H25" s="99"/>
      <c r="I25" s="35" t="s">
        <v>10</v>
      </c>
    </row>
    <row r="26" spans="1:9" x14ac:dyDescent="0.25">
      <c r="A26" s="80"/>
      <c r="B26" s="89"/>
      <c r="C26" s="100"/>
      <c r="D26" s="101"/>
      <c r="E26" s="101"/>
      <c r="F26" s="101"/>
      <c r="G26" s="101"/>
      <c r="H26" s="101"/>
      <c r="I26" s="36">
        <f>AVERAGE(I5:I24)</f>
        <v>2.1777777777777776</v>
      </c>
    </row>
    <row r="27" spans="1:9" x14ac:dyDescent="0.25">
      <c r="A27" s="80"/>
      <c r="B27" s="89"/>
      <c r="C27" s="102"/>
      <c r="D27" s="103"/>
      <c r="E27" s="103"/>
      <c r="F27" s="103"/>
      <c r="G27" s="103"/>
      <c r="H27" s="103"/>
      <c r="I27" s="37"/>
    </row>
    <row r="28" spans="1:9" x14ac:dyDescent="0.25">
      <c r="A28" s="80"/>
      <c r="B28" s="61" t="s">
        <v>209</v>
      </c>
      <c r="C28" s="47">
        <v>21</v>
      </c>
      <c r="D28" s="21" t="s">
        <v>28</v>
      </c>
      <c r="E28" s="21">
        <v>1575.91</v>
      </c>
      <c r="F28" s="21">
        <v>30</v>
      </c>
      <c r="G28" s="21">
        <v>1989</v>
      </c>
      <c r="H28" s="20">
        <v>5.69</v>
      </c>
      <c r="I28" s="20">
        <v>3.61</v>
      </c>
    </row>
    <row r="29" spans="1:9" x14ac:dyDescent="0.25">
      <c r="A29" s="80"/>
      <c r="B29" s="61"/>
      <c r="C29" s="47">
        <v>22</v>
      </c>
      <c r="D29" s="1" t="s">
        <v>29</v>
      </c>
      <c r="E29" s="1">
        <v>1032.3699999999999</v>
      </c>
      <c r="F29" s="1">
        <v>20</v>
      </c>
      <c r="G29" s="1">
        <v>1987</v>
      </c>
      <c r="H29" s="2">
        <v>2.21</v>
      </c>
      <c r="I29" s="2">
        <v>2.14</v>
      </c>
    </row>
    <row r="30" spans="1:9" x14ac:dyDescent="0.25">
      <c r="A30" s="80"/>
      <c r="B30" s="61"/>
      <c r="C30" s="47">
        <v>23</v>
      </c>
      <c r="D30" s="1" t="s">
        <v>223</v>
      </c>
      <c r="E30" s="1">
        <v>1593.23</v>
      </c>
      <c r="F30" s="1">
        <v>30</v>
      </c>
      <c r="G30" s="1"/>
      <c r="H30" s="2">
        <v>5.27</v>
      </c>
      <c r="I30" s="2">
        <v>3.31</v>
      </c>
    </row>
    <row r="31" spans="1:9" x14ac:dyDescent="0.25">
      <c r="A31" s="80"/>
      <c r="B31" s="61"/>
      <c r="C31" s="47">
        <v>24</v>
      </c>
      <c r="D31" s="1" t="s">
        <v>30</v>
      </c>
      <c r="E31" s="1">
        <v>1210.54</v>
      </c>
      <c r="F31" s="1">
        <v>23</v>
      </c>
      <c r="G31" s="1">
        <v>1991</v>
      </c>
      <c r="H31" s="2">
        <v>4.6100000000000003</v>
      </c>
      <c r="I31" s="2">
        <v>3.81</v>
      </c>
    </row>
    <row r="32" spans="1:9" x14ac:dyDescent="0.25">
      <c r="A32" s="80"/>
      <c r="B32" s="61"/>
      <c r="C32" s="47">
        <v>25</v>
      </c>
      <c r="D32" s="1" t="s">
        <v>31</v>
      </c>
      <c r="E32" s="1">
        <v>1053.6300000000001</v>
      </c>
      <c r="F32" s="1">
        <v>20</v>
      </c>
      <c r="G32" s="1">
        <v>1986</v>
      </c>
      <c r="H32" s="2">
        <v>2.11</v>
      </c>
      <c r="I32" s="2">
        <v>2.0099999999999998</v>
      </c>
    </row>
    <row r="33" spans="1:9" x14ac:dyDescent="0.25">
      <c r="A33" s="80"/>
      <c r="B33" s="61"/>
      <c r="C33" s="47">
        <v>26</v>
      </c>
      <c r="D33" s="1" t="s">
        <v>85</v>
      </c>
      <c r="E33" s="1">
        <v>2478.85</v>
      </c>
      <c r="F33" s="1">
        <v>49</v>
      </c>
      <c r="G33" s="1">
        <v>1974</v>
      </c>
      <c r="H33" s="2">
        <v>11.4</v>
      </c>
      <c r="I33" s="2">
        <v>4.5999999999999996</v>
      </c>
    </row>
    <row r="34" spans="1:9" x14ac:dyDescent="0.25">
      <c r="A34" s="80"/>
      <c r="B34" s="61"/>
      <c r="C34" s="47">
        <v>27</v>
      </c>
      <c r="D34" s="1" t="s">
        <v>32</v>
      </c>
      <c r="E34" s="1">
        <v>105.74</v>
      </c>
      <c r="F34" s="1">
        <v>4</v>
      </c>
      <c r="G34" s="1">
        <v>1970</v>
      </c>
      <c r="H34" s="2">
        <v>0.39</v>
      </c>
      <c r="I34" s="2">
        <v>3.73</v>
      </c>
    </row>
    <row r="35" spans="1:9" x14ac:dyDescent="0.25">
      <c r="A35" s="80"/>
      <c r="B35" s="61"/>
      <c r="C35" s="47">
        <v>28</v>
      </c>
      <c r="D35" s="1" t="s">
        <v>33</v>
      </c>
      <c r="E35" s="1">
        <v>1138.44</v>
      </c>
      <c r="F35" s="1">
        <v>23</v>
      </c>
      <c r="G35" s="1">
        <v>1991</v>
      </c>
      <c r="H35" s="2">
        <v>3.8</v>
      </c>
      <c r="I35" s="2">
        <v>3.34</v>
      </c>
    </row>
    <row r="36" spans="1:9" x14ac:dyDescent="0.25">
      <c r="A36" s="80"/>
      <c r="B36" s="61"/>
      <c r="C36" s="47">
        <v>29</v>
      </c>
      <c r="D36" s="1" t="s">
        <v>34</v>
      </c>
      <c r="E36" s="1">
        <v>1032.8900000000001</v>
      </c>
      <c r="F36" s="1">
        <v>20</v>
      </c>
      <c r="G36" s="1">
        <v>1975</v>
      </c>
      <c r="H36" s="2">
        <v>2.42</v>
      </c>
      <c r="I36" s="2">
        <v>2.35</v>
      </c>
    </row>
    <row r="37" spans="1:9" x14ac:dyDescent="0.25">
      <c r="A37" s="80"/>
      <c r="B37" s="61"/>
      <c r="C37" s="47">
        <v>30</v>
      </c>
      <c r="D37" s="1" t="s">
        <v>35</v>
      </c>
      <c r="E37" s="1">
        <v>1601.08</v>
      </c>
      <c r="F37" s="1">
        <v>31</v>
      </c>
      <c r="G37" s="1">
        <v>1989</v>
      </c>
      <c r="H37" s="2">
        <v>5.48</v>
      </c>
      <c r="I37" s="2">
        <v>3.42</v>
      </c>
    </row>
    <row r="38" spans="1:9" x14ac:dyDescent="0.25">
      <c r="A38" s="80"/>
      <c r="B38" s="61"/>
      <c r="C38" s="47">
        <v>31</v>
      </c>
      <c r="D38" s="1" t="s">
        <v>84</v>
      </c>
      <c r="E38" s="1">
        <v>956.36</v>
      </c>
      <c r="F38" s="1">
        <v>23</v>
      </c>
      <c r="G38" s="1">
        <v>1964</v>
      </c>
      <c r="H38" s="2">
        <v>6.63</v>
      </c>
      <c r="I38" s="2">
        <v>6.93</v>
      </c>
    </row>
    <row r="39" spans="1:9" x14ac:dyDescent="0.25">
      <c r="A39" s="80"/>
      <c r="B39" s="61"/>
      <c r="C39" s="47">
        <v>32</v>
      </c>
      <c r="D39" s="1" t="s">
        <v>36</v>
      </c>
      <c r="E39" s="1">
        <v>1599.16</v>
      </c>
      <c r="F39" s="1">
        <v>30</v>
      </c>
      <c r="G39" s="1">
        <v>1989</v>
      </c>
      <c r="H39" s="2">
        <v>5.96</v>
      </c>
      <c r="I39" s="2">
        <v>3.73</v>
      </c>
    </row>
    <row r="40" spans="1:9" x14ac:dyDescent="0.25">
      <c r="A40" s="80"/>
      <c r="B40" s="61"/>
      <c r="C40" s="47">
        <v>33</v>
      </c>
      <c r="D40" s="1" t="s">
        <v>37</v>
      </c>
      <c r="E40" s="1">
        <v>1605.29</v>
      </c>
      <c r="F40" s="1">
        <v>30</v>
      </c>
      <c r="G40" s="1">
        <v>1989</v>
      </c>
      <c r="H40" s="2">
        <v>3.67</v>
      </c>
      <c r="I40" s="2">
        <v>2.29</v>
      </c>
    </row>
    <row r="41" spans="1:9" x14ac:dyDescent="0.25">
      <c r="A41" s="80"/>
      <c r="B41" s="61"/>
      <c r="C41" s="47">
        <v>34</v>
      </c>
      <c r="D41" s="1" t="s">
        <v>38</v>
      </c>
      <c r="E41" s="1">
        <v>1596.54</v>
      </c>
      <c r="F41" s="1">
        <v>30</v>
      </c>
      <c r="G41" s="1">
        <v>1993</v>
      </c>
      <c r="H41" s="2">
        <v>6.74</v>
      </c>
      <c r="I41" s="2">
        <v>4.22</v>
      </c>
    </row>
    <row r="42" spans="1:9" x14ac:dyDescent="0.25">
      <c r="A42" s="80"/>
      <c r="B42" s="61"/>
      <c r="C42" s="47">
        <v>35</v>
      </c>
      <c r="D42" s="1" t="s">
        <v>44</v>
      </c>
      <c r="E42" s="1">
        <v>1614.93</v>
      </c>
      <c r="F42" s="1">
        <v>30</v>
      </c>
      <c r="G42" s="1">
        <v>1993</v>
      </c>
      <c r="H42" s="2">
        <v>5.81</v>
      </c>
      <c r="I42" s="2">
        <v>3.59</v>
      </c>
    </row>
    <row r="43" spans="1:9" x14ac:dyDescent="0.25">
      <c r="A43" s="80"/>
      <c r="B43" s="61"/>
      <c r="C43" s="47">
        <v>36</v>
      </c>
      <c r="D43" s="1" t="s">
        <v>222</v>
      </c>
      <c r="E43" s="1">
        <v>1614.98</v>
      </c>
      <c r="F43" s="1">
        <v>25</v>
      </c>
      <c r="G43" s="1"/>
      <c r="H43" s="2">
        <v>5.87</v>
      </c>
      <c r="I43" s="2">
        <v>3.64</v>
      </c>
    </row>
    <row r="44" spans="1:9" x14ac:dyDescent="0.25">
      <c r="A44" s="80"/>
      <c r="B44" s="61"/>
      <c r="C44" s="47">
        <v>37</v>
      </c>
      <c r="D44" s="1" t="s">
        <v>39</v>
      </c>
      <c r="E44" s="1">
        <v>1521.2</v>
      </c>
      <c r="F44" s="1">
        <v>29</v>
      </c>
      <c r="G44" s="1">
        <v>1982</v>
      </c>
      <c r="H44" s="2">
        <v>5.72</v>
      </c>
      <c r="I44" s="2">
        <v>3.76</v>
      </c>
    </row>
    <row r="45" spans="1:9" x14ac:dyDescent="0.25">
      <c r="A45" s="80"/>
      <c r="B45" s="61"/>
      <c r="C45" s="47">
        <v>38</v>
      </c>
      <c r="D45" s="1" t="s">
        <v>39</v>
      </c>
      <c r="E45" s="1">
        <v>1604.48</v>
      </c>
      <c r="F45" s="1">
        <v>30</v>
      </c>
      <c r="G45" s="1">
        <v>1982</v>
      </c>
      <c r="H45" s="2">
        <v>5.23</v>
      </c>
      <c r="I45" s="2">
        <v>3.26</v>
      </c>
    </row>
    <row r="46" spans="1:9" x14ac:dyDescent="0.25">
      <c r="A46" s="80"/>
      <c r="B46" s="61"/>
      <c r="C46" s="47">
        <v>39</v>
      </c>
      <c r="D46" s="1" t="s">
        <v>40</v>
      </c>
      <c r="E46" s="1">
        <v>1084.2</v>
      </c>
      <c r="F46" s="1">
        <v>20</v>
      </c>
      <c r="G46" s="1">
        <v>1991</v>
      </c>
      <c r="H46" s="2">
        <v>5.19</v>
      </c>
      <c r="I46" s="2">
        <v>4.78</v>
      </c>
    </row>
    <row r="47" spans="1:9" x14ac:dyDescent="0.25">
      <c r="A47" s="80"/>
      <c r="B47" s="61"/>
      <c r="C47" s="47">
        <v>40</v>
      </c>
      <c r="D47" s="1" t="s">
        <v>41</v>
      </c>
      <c r="E47" s="1">
        <v>1615.42</v>
      </c>
      <c r="F47" s="1">
        <v>30</v>
      </c>
      <c r="G47" s="1">
        <v>1992</v>
      </c>
      <c r="H47" s="2">
        <v>7.37</v>
      </c>
      <c r="I47" s="2">
        <v>4.5599999999999996</v>
      </c>
    </row>
    <row r="48" spans="1:9" x14ac:dyDescent="0.25">
      <c r="A48" s="80"/>
      <c r="B48" s="61"/>
      <c r="C48" s="47">
        <v>41</v>
      </c>
      <c r="D48" s="1" t="s">
        <v>42</v>
      </c>
      <c r="E48" s="1">
        <v>1052.24</v>
      </c>
      <c r="F48" s="1">
        <v>20</v>
      </c>
      <c r="G48" s="1">
        <v>1984</v>
      </c>
      <c r="H48" s="2">
        <v>4.28</v>
      </c>
      <c r="I48" s="2">
        <v>4.07</v>
      </c>
    </row>
    <row r="49" spans="1:9" x14ac:dyDescent="0.25">
      <c r="A49" s="80"/>
      <c r="B49" s="61"/>
      <c r="C49" s="47">
        <v>42</v>
      </c>
      <c r="D49" s="1" t="s">
        <v>43</v>
      </c>
      <c r="E49" s="1">
        <v>1796.48</v>
      </c>
      <c r="F49" s="1">
        <v>32</v>
      </c>
      <c r="G49" s="1">
        <v>1980</v>
      </c>
      <c r="H49" s="2">
        <v>3.83</v>
      </c>
      <c r="I49" s="2">
        <v>2.13</v>
      </c>
    </row>
    <row r="50" spans="1:9" x14ac:dyDescent="0.25">
      <c r="A50" s="80"/>
      <c r="B50" s="61"/>
      <c r="C50" s="47">
        <v>43</v>
      </c>
      <c r="D50" s="1" t="s">
        <v>225</v>
      </c>
      <c r="E50" s="1">
        <v>2258.5500000000002</v>
      </c>
      <c r="F50" s="1">
        <v>40</v>
      </c>
      <c r="G50" s="1"/>
      <c r="H50" s="2">
        <v>7.08</v>
      </c>
      <c r="I50" s="2">
        <v>3.13</v>
      </c>
    </row>
    <row r="51" spans="1:9" x14ac:dyDescent="0.25">
      <c r="A51" s="80"/>
      <c r="B51" s="61"/>
      <c r="C51" s="47">
        <v>44</v>
      </c>
      <c r="D51" s="1" t="s">
        <v>45</v>
      </c>
      <c r="E51" s="1">
        <v>828.98</v>
      </c>
      <c r="F51" s="1">
        <v>15</v>
      </c>
      <c r="G51" s="1">
        <v>1984</v>
      </c>
      <c r="H51" s="2">
        <v>1.49</v>
      </c>
      <c r="I51" s="2">
        <v>1.8</v>
      </c>
    </row>
    <row r="52" spans="1:9" x14ac:dyDescent="0.25">
      <c r="A52" s="80"/>
      <c r="B52" s="61"/>
      <c r="C52" s="47">
        <v>45</v>
      </c>
      <c r="D52" s="1" t="s">
        <v>46</v>
      </c>
      <c r="E52" s="1">
        <v>826.05</v>
      </c>
      <c r="F52" s="1">
        <v>16</v>
      </c>
      <c r="G52" s="1">
        <v>1984</v>
      </c>
      <c r="H52" s="2">
        <v>4.0999999999999996</v>
      </c>
      <c r="I52" s="2">
        <v>5</v>
      </c>
    </row>
    <row r="53" spans="1:9" x14ac:dyDescent="0.25">
      <c r="A53" s="80"/>
      <c r="B53" s="61"/>
      <c r="C53" s="47">
        <v>46</v>
      </c>
      <c r="D53" s="1" t="s">
        <v>47</v>
      </c>
      <c r="E53" s="1">
        <v>410.45</v>
      </c>
      <c r="F53" s="1">
        <v>9</v>
      </c>
      <c r="G53" s="1">
        <v>1964</v>
      </c>
      <c r="H53" s="2">
        <v>2.02</v>
      </c>
      <c r="I53" s="2">
        <v>4.92</v>
      </c>
    </row>
    <row r="54" spans="1:9" x14ac:dyDescent="0.25">
      <c r="A54" s="80"/>
      <c r="B54" s="61"/>
      <c r="C54" s="47">
        <v>47</v>
      </c>
      <c r="D54" s="1" t="s">
        <v>48</v>
      </c>
      <c r="E54" s="1">
        <v>344.76</v>
      </c>
      <c r="F54" s="1">
        <v>7</v>
      </c>
      <c r="G54" s="1">
        <v>1986</v>
      </c>
      <c r="H54" s="2">
        <v>2.2599999999999998</v>
      </c>
      <c r="I54" s="2">
        <v>6.54</v>
      </c>
    </row>
    <row r="55" spans="1:9" x14ac:dyDescent="0.25">
      <c r="A55" s="80"/>
      <c r="B55" s="61"/>
      <c r="C55" s="47">
        <v>48</v>
      </c>
      <c r="D55" s="1" t="s">
        <v>49</v>
      </c>
      <c r="E55" s="1">
        <v>428.7</v>
      </c>
      <c r="F55" s="1">
        <v>9</v>
      </c>
      <c r="G55" s="1">
        <v>1964</v>
      </c>
      <c r="H55" s="2">
        <v>2.56</v>
      </c>
      <c r="I55" s="2">
        <v>5.98</v>
      </c>
    </row>
    <row r="56" spans="1:9" x14ac:dyDescent="0.25">
      <c r="A56" s="80"/>
      <c r="B56" s="61"/>
      <c r="C56" s="47">
        <v>49</v>
      </c>
      <c r="D56" s="1" t="s">
        <v>50</v>
      </c>
      <c r="E56" s="1">
        <v>408.78</v>
      </c>
      <c r="F56" s="1">
        <v>8</v>
      </c>
      <c r="G56" s="1">
        <v>1964</v>
      </c>
      <c r="H56" s="2">
        <v>2.2200000000000002</v>
      </c>
      <c r="I56" s="2">
        <v>5.44</v>
      </c>
    </row>
    <row r="57" spans="1:9" x14ac:dyDescent="0.25">
      <c r="A57" s="80"/>
      <c r="B57" s="61"/>
      <c r="C57" s="47">
        <v>50</v>
      </c>
      <c r="D57" s="1" t="s">
        <v>51</v>
      </c>
      <c r="E57" s="1">
        <v>408.57</v>
      </c>
      <c r="F57" s="1">
        <v>8</v>
      </c>
      <c r="G57" s="1">
        <v>1986</v>
      </c>
      <c r="H57" s="2">
        <v>2.44</v>
      </c>
      <c r="I57" s="2">
        <v>5.98</v>
      </c>
    </row>
    <row r="58" spans="1:9" x14ac:dyDescent="0.25">
      <c r="A58" s="80"/>
      <c r="B58" s="61"/>
      <c r="C58" s="47">
        <v>51</v>
      </c>
      <c r="D58" s="1" t="s">
        <v>52</v>
      </c>
      <c r="E58" s="1">
        <v>180.67</v>
      </c>
      <c r="F58" s="1">
        <v>3</v>
      </c>
      <c r="G58" s="1">
        <v>1991</v>
      </c>
      <c r="H58" s="2">
        <v>0.95</v>
      </c>
      <c r="I58" s="2">
        <v>5.27</v>
      </c>
    </row>
    <row r="59" spans="1:9" x14ac:dyDescent="0.25">
      <c r="A59" s="80"/>
      <c r="B59" s="61"/>
      <c r="C59" s="47">
        <v>52</v>
      </c>
      <c r="D59" s="1" t="s">
        <v>53</v>
      </c>
      <c r="E59" s="1">
        <v>314.48</v>
      </c>
      <c r="F59" s="1">
        <v>3</v>
      </c>
      <c r="G59" s="1">
        <v>1956</v>
      </c>
      <c r="H59" s="2">
        <v>1.9</v>
      </c>
      <c r="I59" s="2">
        <v>6.03</v>
      </c>
    </row>
    <row r="60" spans="1:9" x14ac:dyDescent="0.25">
      <c r="A60" s="80"/>
      <c r="B60" s="61"/>
      <c r="C60" s="47">
        <v>53</v>
      </c>
      <c r="D60" s="1" t="s">
        <v>54</v>
      </c>
      <c r="E60" s="1">
        <v>1605.58</v>
      </c>
      <c r="F60" s="1">
        <v>30</v>
      </c>
      <c r="G60" s="1">
        <v>1991</v>
      </c>
      <c r="H60" s="2">
        <v>7.49</v>
      </c>
      <c r="I60" s="2">
        <v>4.66</v>
      </c>
    </row>
    <row r="61" spans="1:9" x14ac:dyDescent="0.25">
      <c r="A61" s="80"/>
      <c r="B61" s="61"/>
      <c r="C61" s="47">
        <v>54</v>
      </c>
      <c r="D61" s="1" t="s">
        <v>56</v>
      </c>
      <c r="E61" s="1">
        <v>520.64</v>
      </c>
      <c r="F61" s="1">
        <v>9</v>
      </c>
      <c r="G61" s="1">
        <v>1991</v>
      </c>
      <c r="H61" s="2">
        <v>0.77</v>
      </c>
      <c r="I61" s="2">
        <v>1.47</v>
      </c>
    </row>
    <row r="62" spans="1:9" x14ac:dyDescent="0.25">
      <c r="A62" s="80"/>
      <c r="B62" s="61"/>
      <c r="C62" s="47">
        <v>55</v>
      </c>
      <c r="D62" s="1" t="s">
        <v>57</v>
      </c>
      <c r="E62" s="1">
        <v>1829.87</v>
      </c>
      <c r="F62" s="1">
        <v>32</v>
      </c>
      <c r="G62" s="1">
        <v>1986</v>
      </c>
      <c r="H62" s="2">
        <v>6.2</v>
      </c>
      <c r="I62" s="2">
        <v>3.39</v>
      </c>
    </row>
    <row r="63" spans="1:9" x14ac:dyDescent="0.25">
      <c r="A63" s="80"/>
      <c r="B63" s="61"/>
      <c r="C63" s="47">
        <v>56</v>
      </c>
      <c r="D63" s="1" t="s">
        <v>58</v>
      </c>
      <c r="E63" s="1">
        <v>2266.4699999999998</v>
      </c>
      <c r="F63" s="1">
        <v>40</v>
      </c>
      <c r="G63" s="1">
        <v>1986</v>
      </c>
      <c r="H63" s="2">
        <v>8.2100000000000009</v>
      </c>
      <c r="I63" s="2">
        <v>3.62</v>
      </c>
    </row>
    <row r="64" spans="1:9" x14ac:dyDescent="0.25">
      <c r="A64" s="80"/>
      <c r="B64" s="61"/>
      <c r="C64" s="47">
        <v>57</v>
      </c>
      <c r="D64" s="1" t="s">
        <v>59</v>
      </c>
      <c r="E64" s="1">
        <v>1503.04</v>
      </c>
      <c r="F64" s="1">
        <v>24</v>
      </c>
      <c r="G64" s="1">
        <v>1985</v>
      </c>
      <c r="H64" s="2">
        <v>4.8</v>
      </c>
      <c r="I64" s="2">
        <v>3.19</v>
      </c>
    </row>
    <row r="65" spans="1:9" x14ac:dyDescent="0.25">
      <c r="A65" s="80"/>
      <c r="B65" s="61"/>
      <c r="C65" s="47">
        <v>58</v>
      </c>
      <c r="D65" s="1" t="s">
        <v>60</v>
      </c>
      <c r="E65" s="1">
        <v>649.39</v>
      </c>
      <c r="F65" s="1">
        <v>18</v>
      </c>
      <c r="G65" s="1">
        <v>1987</v>
      </c>
      <c r="H65" s="2">
        <v>3.25</v>
      </c>
      <c r="I65" s="2">
        <v>5.01</v>
      </c>
    </row>
    <row r="66" spans="1:9" x14ac:dyDescent="0.25">
      <c r="A66" s="80"/>
      <c r="B66" s="61"/>
      <c r="C66" s="47">
        <v>59</v>
      </c>
      <c r="D66" s="1" t="s">
        <v>61</v>
      </c>
      <c r="E66" s="1">
        <v>1619.41</v>
      </c>
      <c r="F66" s="1">
        <v>30</v>
      </c>
      <c r="G66" s="1">
        <v>1990</v>
      </c>
      <c r="H66" s="2">
        <v>6.07</v>
      </c>
      <c r="I66" s="2">
        <v>3.75</v>
      </c>
    </row>
    <row r="67" spans="1:9" x14ac:dyDescent="0.25">
      <c r="A67" s="80"/>
      <c r="B67" s="61"/>
      <c r="C67" s="47">
        <v>60</v>
      </c>
      <c r="D67" s="1" t="s">
        <v>224</v>
      </c>
      <c r="E67" s="1">
        <v>1563.68</v>
      </c>
      <c r="F67" s="1">
        <v>30</v>
      </c>
      <c r="G67" s="1"/>
      <c r="H67" s="2">
        <v>5.05</v>
      </c>
      <c r="I67" s="2">
        <v>3.23</v>
      </c>
    </row>
    <row r="68" spans="1:9" x14ac:dyDescent="0.25">
      <c r="A68" s="80"/>
      <c r="B68" s="61"/>
      <c r="C68" s="47">
        <v>61</v>
      </c>
      <c r="D68" s="1" t="s">
        <v>62</v>
      </c>
      <c r="E68" s="1">
        <v>1550.85</v>
      </c>
      <c r="F68" s="1">
        <v>30</v>
      </c>
      <c r="G68" s="1">
        <v>1990</v>
      </c>
      <c r="H68" s="2">
        <v>7.72</v>
      </c>
      <c r="I68" s="2">
        <v>4.9800000000000004</v>
      </c>
    </row>
    <row r="69" spans="1:9" x14ac:dyDescent="0.25">
      <c r="A69" s="80"/>
      <c r="B69" s="61"/>
      <c r="C69" s="47">
        <v>62</v>
      </c>
      <c r="D69" s="1" t="s">
        <v>63</v>
      </c>
      <c r="E69" s="1">
        <v>2288.63</v>
      </c>
      <c r="F69" s="1">
        <v>40</v>
      </c>
      <c r="G69" s="1">
        <v>1992</v>
      </c>
      <c r="H69" s="2">
        <v>9.31</v>
      </c>
      <c r="I69" s="2">
        <v>4.07</v>
      </c>
    </row>
    <row r="70" spans="1:9" x14ac:dyDescent="0.25">
      <c r="A70" s="80"/>
      <c r="B70" s="61"/>
      <c r="C70" s="47">
        <v>63</v>
      </c>
      <c r="D70" s="1" t="s">
        <v>64</v>
      </c>
      <c r="E70" s="1">
        <v>202.37</v>
      </c>
      <c r="F70" s="1">
        <v>4</v>
      </c>
      <c r="G70" s="1">
        <v>1964</v>
      </c>
      <c r="H70" s="2">
        <v>0.62</v>
      </c>
      <c r="I70" s="2">
        <v>3.06</v>
      </c>
    </row>
    <row r="71" spans="1:9" x14ac:dyDescent="0.25">
      <c r="A71" s="80"/>
      <c r="B71" s="61"/>
      <c r="C71" s="47">
        <v>64</v>
      </c>
      <c r="D71" s="1" t="s">
        <v>65</v>
      </c>
      <c r="E71" s="1">
        <v>1665.14</v>
      </c>
      <c r="F71" s="1">
        <v>49</v>
      </c>
      <c r="G71" s="1">
        <v>1990</v>
      </c>
      <c r="H71" s="2">
        <v>6.71</v>
      </c>
      <c r="I71" s="2">
        <v>4.03</v>
      </c>
    </row>
    <row r="72" spans="1:9" x14ac:dyDescent="0.25">
      <c r="A72" s="80"/>
      <c r="B72" s="61"/>
      <c r="C72" s="47">
        <v>65</v>
      </c>
      <c r="D72" s="1" t="s">
        <v>66</v>
      </c>
      <c r="E72" s="1">
        <v>352.02</v>
      </c>
      <c r="F72" s="1">
        <v>8</v>
      </c>
      <c r="G72" s="1">
        <v>1963</v>
      </c>
      <c r="H72" s="2">
        <v>2.34</v>
      </c>
      <c r="I72" s="2">
        <v>6.64</v>
      </c>
    </row>
    <row r="73" spans="1:9" x14ac:dyDescent="0.25">
      <c r="A73" s="80"/>
      <c r="B73" s="61"/>
      <c r="C73" s="47">
        <v>66</v>
      </c>
      <c r="D73" s="1" t="s">
        <v>67</v>
      </c>
      <c r="E73" s="1">
        <v>827.36</v>
      </c>
      <c r="F73" s="1">
        <v>17</v>
      </c>
      <c r="G73" s="1">
        <v>1974</v>
      </c>
      <c r="H73" s="2">
        <v>1.23</v>
      </c>
      <c r="I73" s="2">
        <v>1.48</v>
      </c>
    </row>
    <row r="74" spans="1:9" x14ac:dyDescent="0.25">
      <c r="A74" s="80"/>
      <c r="B74" s="61"/>
      <c r="C74" s="47">
        <v>67</v>
      </c>
      <c r="D74" s="1" t="s">
        <v>67</v>
      </c>
      <c r="E74" s="1">
        <v>899.46</v>
      </c>
      <c r="F74" s="1">
        <v>19</v>
      </c>
      <c r="G74" s="1">
        <v>1974</v>
      </c>
      <c r="H74" s="2">
        <v>1.73</v>
      </c>
      <c r="I74" s="2">
        <v>1.92</v>
      </c>
    </row>
    <row r="75" spans="1:9" x14ac:dyDescent="0.25">
      <c r="A75" s="80"/>
      <c r="B75" s="61"/>
      <c r="C75" s="47">
        <v>68</v>
      </c>
      <c r="D75" s="1" t="s">
        <v>67</v>
      </c>
      <c r="E75" s="1">
        <v>948.51</v>
      </c>
      <c r="F75" s="1">
        <v>20</v>
      </c>
      <c r="G75" s="1">
        <v>1974</v>
      </c>
      <c r="H75" s="2">
        <v>0.79</v>
      </c>
      <c r="I75" s="2">
        <v>0.83</v>
      </c>
    </row>
    <row r="76" spans="1:9" x14ac:dyDescent="0.25">
      <c r="A76" s="80"/>
      <c r="B76" s="61"/>
      <c r="C76" s="47">
        <v>69</v>
      </c>
      <c r="D76" s="1" t="s">
        <v>68</v>
      </c>
      <c r="E76" s="1">
        <v>1350.47</v>
      </c>
      <c r="F76" s="1">
        <v>22</v>
      </c>
      <c r="G76" s="1">
        <v>1973</v>
      </c>
      <c r="H76" s="2">
        <v>2.79</v>
      </c>
      <c r="I76" s="2">
        <v>2.06</v>
      </c>
    </row>
    <row r="77" spans="1:9" x14ac:dyDescent="0.25">
      <c r="A77" s="80"/>
      <c r="B77" s="61"/>
      <c r="C77" s="47">
        <v>70</v>
      </c>
      <c r="D77" s="1" t="s">
        <v>69</v>
      </c>
      <c r="E77" s="1">
        <v>271.63</v>
      </c>
      <c r="F77" s="1">
        <v>9</v>
      </c>
      <c r="G77" s="1">
        <v>1953</v>
      </c>
      <c r="H77" s="2">
        <v>1.52</v>
      </c>
      <c r="I77" s="2">
        <v>5.0599999999999996</v>
      </c>
    </row>
    <row r="78" spans="1:9" x14ac:dyDescent="0.25">
      <c r="A78" s="80"/>
      <c r="B78" s="61"/>
      <c r="C78" s="47">
        <v>71</v>
      </c>
      <c r="D78" s="1" t="s">
        <v>70</v>
      </c>
      <c r="E78" s="1">
        <v>1218.99</v>
      </c>
      <c r="F78" s="1">
        <v>22</v>
      </c>
      <c r="G78" s="1">
        <v>1991</v>
      </c>
      <c r="H78" s="2">
        <v>5.78</v>
      </c>
      <c r="I78" s="2">
        <v>4.74</v>
      </c>
    </row>
    <row r="79" spans="1:9" x14ac:dyDescent="0.25">
      <c r="A79" s="80"/>
      <c r="B79" s="61"/>
      <c r="C79" s="47">
        <v>72</v>
      </c>
      <c r="D79" s="1" t="s">
        <v>71</v>
      </c>
      <c r="E79" s="1">
        <v>1156.2</v>
      </c>
      <c r="F79" s="1">
        <v>22</v>
      </c>
      <c r="G79" s="1">
        <v>1991</v>
      </c>
      <c r="H79" s="2">
        <v>5.31</v>
      </c>
      <c r="I79" s="2">
        <v>4.59</v>
      </c>
    </row>
    <row r="80" spans="1:9" x14ac:dyDescent="0.25">
      <c r="A80" s="80"/>
      <c r="B80" s="61"/>
      <c r="C80" s="47">
        <v>73</v>
      </c>
      <c r="D80" s="1" t="s">
        <v>72</v>
      </c>
      <c r="E80" s="1">
        <v>944.31</v>
      </c>
      <c r="F80" s="1">
        <v>21</v>
      </c>
      <c r="G80" s="1">
        <v>1974</v>
      </c>
      <c r="H80" s="2">
        <v>4.88</v>
      </c>
      <c r="I80" s="2">
        <v>5.17</v>
      </c>
    </row>
    <row r="81" spans="1:9" x14ac:dyDescent="0.25">
      <c r="A81" s="80"/>
      <c r="B81" s="61"/>
      <c r="C81" s="47">
        <v>74</v>
      </c>
      <c r="D81" s="1" t="s">
        <v>72</v>
      </c>
      <c r="E81" s="1">
        <v>953.11</v>
      </c>
      <c r="F81" s="1">
        <v>20</v>
      </c>
      <c r="G81" s="1">
        <v>1974</v>
      </c>
      <c r="H81" s="2">
        <v>2.04</v>
      </c>
      <c r="I81" s="2">
        <v>2.14</v>
      </c>
    </row>
    <row r="82" spans="1:9" x14ac:dyDescent="0.25">
      <c r="A82" s="80"/>
      <c r="B82" s="61"/>
      <c r="C82" s="47">
        <v>75</v>
      </c>
      <c r="D82" s="1" t="s">
        <v>72</v>
      </c>
      <c r="E82" s="1">
        <v>910.74</v>
      </c>
      <c r="F82" s="1">
        <v>20</v>
      </c>
      <c r="G82" s="1">
        <v>1974</v>
      </c>
      <c r="H82" s="2">
        <v>1.51</v>
      </c>
      <c r="I82" s="2">
        <v>1.65</v>
      </c>
    </row>
    <row r="83" spans="1:9" x14ac:dyDescent="0.25">
      <c r="A83" s="80"/>
      <c r="B83" s="61"/>
      <c r="C83" s="47">
        <v>76</v>
      </c>
      <c r="D83" s="1" t="s">
        <v>73</v>
      </c>
      <c r="E83" s="1">
        <v>64.78</v>
      </c>
      <c r="F83" s="1">
        <v>1</v>
      </c>
      <c r="G83" s="1">
        <v>1949</v>
      </c>
      <c r="H83" s="2">
        <v>0.43</v>
      </c>
      <c r="I83" s="2">
        <v>6.68</v>
      </c>
    </row>
    <row r="84" spans="1:9" x14ac:dyDescent="0.25">
      <c r="A84" s="80"/>
      <c r="B84" s="61"/>
      <c r="C84" s="47">
        <v>77</v>
      </c>
      <c r="D84" s="1" t="s">
        <v>74</v>
      </c>
      <c r="E84" s="1">
        <v>1793.96</v>
      </c>
      <c r="F84" s="1">
        <v>33</v>
      </c>
      <c r="G84" s="1">
        <v>1978</v>
      </c>
      <c r="H84" s="2">
        <v>7.62</v>
      </c>
      <c r="I84" s="2">
        <v>4.25</v>
      </c>
    </row>
    <row r="85" spans="1:9" x14ac:dyDescent="0.25">
      <c r="A85" s="80"/>
      <c r="B85" s="61"/>
      <c r="C85" s="47">
        <v>78</v>
      </c>
      <c r="D85" s="1" t="s">
        <v>75</v>
      </c>
      <c r="E85" s="1">
        <v>151.88</v>
      </c>
      <c r="F85" s="1">
        <v>4</v>
      </c>
      <c r="G85" s="1">
        <v>1968</v>
      </c>
      <c r="H85" s="2">
        <v>0.68</v>
      </c>
      <c r="I85" s="2">
        <v>4.5</v>
      </c>
    </row>
    <row r="86" spans="1:9" x14ac:dyDescent="0.25">
      <c r="A86" s="80"/>
      <c r="B86" s="61"/>
      <c r="C86" s="47">
        <v>79</v>
      </c>
      <c r="D86" s="1" t="s">
        <v>76</v>
      </c>
      <c r="E86" s="1">
        <v>154.47</v>
      </c>
      <c r="F86" s="1">
        <v>4</v>
      </c>
      <c r="G86" s="1">
        <v>1960</v>
      </c>
      <c r="H86" s="2">
        <v>0.26</v>
      </c>
      <c r="I86" s="2">
        <v>5.78</v>
      </c>
    </row>
    <row r="87" spans="1:9" x14ac:dyDescent="0.25">
      <c r="A87" s="80"/>
      <c r="B87" s="61"/>
      <c r="C87" s="47">
        <v>80</v>
      </c>
      <c r="D87" s="1" t="s">
        <v>77</v>
      </c>
      <c r="E87" s="1">
        <v>39.549999999999997</v>
      </c>
      <c r="F87" s="1">
        <v>1</v>
      </c>
      <c r="G87" s="1">
        <v>1960</v>
      </c>
      <c r="H87" s="2">
        <v>0.16</v>
      </c>
      <c r="I87" s="2">
        <v>4.12</v>
      </c>
    </row>
    <row r="88" spans="1:9" x14ac:dyDescent="0.25">
      <c r="A88" s="80"/>
      <c r="B88" s="61"/>
      <c r="C88" s="92"/>
      <c r="D88" s="93"/>
      <c r="E88" s="93"/>
      <c r="F88" s="93"/>
      <c r="G88" s="93"/>
      <c r="H88" s="93"/>
      <c r="I88" s="31" t="s">
        <v>10</v>
      </c>
    </row>
    <row r="89" spans="1:9" x14ac:dyDescent="0.25">
      <c r="A89" s="80"/>
      <c r="B89" s="61"/>
      <c r="C89" s="94"/>
      <c r="D89" s="95"/>
      <c r="E89" s="95"/>
      <c r="F89" s="95"/>
      <c r="G89" s="95"/>
      <c r="H89" s="95"/>
      <c r="I89" s="32">
        <f>AVERAGE(I28:I87)</f>
        <v>3.923999999999999</v>
      </c>
    </row>
    <row r="90" spans="1:9" x14ac:dyDescent="0.25">
      <c r="A90" s="81"/>
      <c r="B90" s="61"/>
      <c r="C90" s="96"/>
      <c r="D90" s="97"/>
      <c r="E90" s="97"/>
      <c r="F90" s="97"/>
      <c r="G90" s="97"/>
      <c r="H90" s="97"/>
      <c r="I90" s="34"/>
    </row>
    <row r="91" spans="1:9" x14ac:dyDescent="0.25">
      <c r="A91" s="85" t="s">
        <v>214</v>
      </c>
      <c r="B91" s="82" t="s">
        <v>209</v>
      </c>
      <c r="C91" s="13">
        <v>1</v>
      </c>
      <c r="D91" s="13" t="s">
        <v>141</v>
      </c>
      <c r="E91" s="13">
        <v>739.74</v>
      </c>
      <c r="F91" s="13">
        <v>18</v>
      </c>
      <c r="G91" s="13"/>
      <c r="H91" s="16">
        <v>5.97</v>
      </c>
      <c r="I91" s="16">
        <v>8.07</v>
      </c>
    </row>
    <row r="92" spans="1:9" x14ac:dyDescent="0.25">
      <c r="A92" s="86"/>
      <c r="B92" s="83"/>
      <c r="C92" s="13">
        <v>2</v>
      </c>
      <c r="D92" s="13" t="s">
        <v>34</v>
      </c>
      <c r="E92" s="13">
        <v>170.96</v>
      </c>
      <c r="F92" s="13">
        <v>4</v>
      </c>
      <c r="G92" s="13"/>
      <c r="H92" s="16">
        <v>3.02</v>
      </c>
      <c r="I92" s="16">
        <v>17.66</v>
      </c>
    </row>
    <row r="93" spans="1:9" x14ac:dyDescent="0.25">
      <c r="A93" s="86"/>
      <c r="B93" s="83"/>
      <c r="C93" s="19">
        <v>3</v>
      </c>
      <c r="D93" s="13" t="s">
        <v>19</v>
      </c>
      <c r="E93" s="13">
        <v>267.45999999999998</v>
      </c>
      <c r="F93" s="13">
        <v>5</v>
      </c>
      <c r="G93" s="13"/>
      <c r="H93" s="16">
        <v>2.86</v>
      </c>
      <c r="I93" s="16">
        <v>10.68</v>
      </c>
    </row>
    <row r="94" spans="1:9" x14ac:dyDescent="0.25">
      <c r="A94" s="86"/>
      <c r="B94" s="83"/>
      <c r="C94" s="13">
        <v>4</v>
      </c>
      <c r="D94" s="13" t="s">
        <v>142</v>
      </c>
      <c r="E94" s="13">
        <v>556.14</v>
      </c>
      <c r="F94" s="13">
        <v>10</v>
      </c>
      <c r="G94" s="13"/>
      <c r="H94" s="16">
        <v>4.13</v>
      </c>
      <c r="I94" s="16">
        <v>7.42</v>
      </c>
    </row>
    <row r="95" spans="1:9" x14ac:dyDescent="0.25">
      <c r="A95" s="86"/>
      <c r="B95" s="83"/>
      <c r="C95" s="19">
        <v>5</v>
      </c>
      <c r="D95" s="13" t="s">
        <v>48</v>
      </c>
      <c r="E95" s="13">
        <v>224.69</v>
      </c>
      <c r="F95" s="13">
        <v>5</v>
      </c>
      <c r="G95" s="13"/>
      <c r="H95" s="16">
        <v>3.03</v>
      </c>
      <c r="I95" s="16">
        <v>13.49</v>
      </c>
    </row>
    <row r="96" spans="1:9" x14ac:dyDescent="0.25">
      <c r="A96" s="86"/>
      <c r="B96" s="83"/>
      <c r="C96" s="13">
        <v>6</v>
      </c>
      <c r="D96" s="13" t="s">
        <v>143</v>
      </c>
      <c r="E96" s="13">
        <v>821.91</v>
      </c>
      <c r="F96" s="13">
        <v>4</v>
      </c>
      <c r="G96" s="13"/>
      <c r="H96" s="16">
        <v>2.13</v>
      </c>
      <c r="I96" s="16">
        <v>11.69</v>
      </c>
    </row>
    <row r="97" spans="1:9" x14ac:dyDescent="0.25">
      <c r="A97" s="86"/>
      <c r="B97" s="83"/>
      <c r="C97" s="19">
        <v>7</v>
      </c>
      <c r="D97" s="13" t="s">
        <v>144</v>
      </c>
      <c r="E97" s="13">
        <v>182.16</v>
      </c>
      <c r="F97" s="13">
        <v>4</v>
      </c>
      <c r="G97" s="13"/>
      <c r="H97" s="16">
        <v>2.13</v>
      </c>
      <c r="I97" s="16">
        <v>11.69</v>
      </c>
    </row>
    <row r="98" spans="1:9" x14ac:dyDescent="0.25">
      <c r="A98" s="86"/>
      <c r="B98" s="83"/>
      <c r="C98" s="13">
        <v>8</v>
      </c>
      <c r="D98" s="13" t="s">
        <v>145</v>
      </c>
      <c r="E98" s="13">
        <v>199.42</v>
      </c>
      <c r="F98" s="13">
        <v>5</v>
      </c>
      <c r="G98" s="13"/>
      <c r="H98" s="16">
        <v>2</v>
      </c>
      <c r="I98" s="16">
        <v>10.02</v>
      </c>
    </row>
    <row r="99" spans="1:9" x14ac:dyDescent="0.25">
      <c r="A99" s="86"/>
      <c r="B99" s="83"/>
      <c r="C99" s="29">
        <v>9</v>
      </c>
      <c r="D99" s="27" t="s">
        <v>146</v>
      </c>
      <c r="E99" s="27">
        <v>698.46</v>
      </c>
      <c r="F99" s="27">
        <v>12</v>
      </c>
      <c r="G99" s="27"/>
      <c r="H99" s="28">
        <v>5.75</v>
      </c>
      <c r="I99" s="28">
        <v>8.24</v>
      </c>
    </row>
    <row r="100" spans="1:9" x14ac:dyDescent="0.25">
      <c r="A100" s="86"/>
      <c r="B100" s="83"/>
      <c r="C100" s="92"/>
      <c r="D100" s="93"/>
      <c r="E100" s="93"/>
      <c r="F100" s="93"/>
      <c r="G100" s="93"/>
      <c r="H100" s="93"/>
      <c r="I100" s="31" t="s">
        <v>10</v>
      </c>
    </row>
    <row r="101" spans="1:9" x14ac:dyDescent="0.25">
      <c r="A101" s="86"/>
      <c r="B101" s="83"/>
      <c r="C101" s="94"/>
      <c r="D101" s="95"/>
      <c r="E101" s="95"/>
      <c r="F101" s="95"/>
      <c r="G101" s="95"/>
      <c r="H101" s="95"/>
      <c r="I101" s="32">
        <f>AVERAGE(I91:I99)</f>
        <v>10.995555555555555</v>
      </c>
    </row>
    <row r="102" spans="1:9" x14ac:dyDescent="0.25">
      <c r="A102" s="87"/>
      <c r="B102" s="84"/>
      <c r="C102" s="96"/>
      <c r="D102" s="97"/>
      <c r="E102" s="97"/>
      <c r="F102" s="97"/>
      <c r="G102" s="97"/>
      <c r="H102" s="97"/>
      <c r="I102" s="42"/>
    </row>
    <row r="103" spans="1:9" x14ac:dyDescent="0.25">
      <c r="A103" s="76" t="s">
        <v>213</v>
      </c>
      <c r="B103" s="82" t="s">
        <v>209</v>
      </c>
      <c r="C103" s="13">
        <v>1</v>
      </c>
      <c r="D103" s="13" t="s">
        <v>147</v>
      </c>
      <c r="E103" s="13">
        <v>401.61</v>
      </c>
      <c r="F103" s="13">
        <v>8</v>
      </c>
      <c r="G103" s="13"/>
      <c r="H103" s="16">
        <v>3.54</v>
      </c>
      <c r="I103" s="16">
        <v>8.8000000000000007</v>
      </c>
    </row>
    <row r="104" spans="1:9" x14ac:dyDescent="0.25">
      <c r="A104" s="77"/>
      <c r="B104" s="83"/>
      <c r="C104" s="13">
        <v>2</v>
      </c>
      <c r="D104" s="13" t="s">
        <v>148</v>
      </c>
      <c r="E104" s="13">
        <v>398.11</v>
      </c>
      <c r="F104" s="13">
        <v>8</v>
      </c>
      <c r="G104" s="13"/>
      <c r="H104" s="16">
        <v>3.83</v>
      </c>
      <c r="I104" s="16">
        <v>9.6300000000000008</v>
      </c>
    </row>
    <row r="105" spans="1:9" x14ac:dyDescent="0.25">
      <c r="A105" s="77"/>
      <c r="B105" s="83"/>
      <c r="C105" s="27">
        <v>3</v>
      </c>
      <c r="D105" s="27" t="s">
        <v>149</v>
      </c>
      <c r="E105" s="27">
        <v>1078.5899999999999</v>
      </c>
      <c r="F105" s="27">
        <v>20</v>
      </c>
      <c r="G105" s="27"/>
      <c r="H105" s="28">
        <v>8.2100000000000009</v>
      </c>
      <c r="I105" s="28">
        <v>7.62</v>
      </c>
    </row>
    <row r="106" spans="1:9" x14ac:dyDescent="0.25">
      <c r="A106" s="77"/>
      <c r="B106" s="83"/>
      <c r="C106" s="13">
        <v>4</v>
      </c>
      <c r="D106" s="13" t="s">
        <v>150</v>
      </c>
      <c r="E106" s="13">
        <v>672.31</v>
      </c>
      <c r="F106" s="13">
        <v>12</v>
      </c>
      <c r="G106" s="13"/>
      <c r="H106" s="16">
        <v>4.5199999999999996</v>
      </c>
      <c r="I106" s="16">
        <v>6.72</v>
      </c>
    </row>
    <row r="107" spans="1:9" x14ac:dyDescent="0.25">
      <c r="A107" s="77"/>
      <c r="B107" s="83"/>
      <c r="C107" s="13">
        <v>5</v>
      </c>
      <c r="D107" s="13" t="s">
        <v>151</v>
      </c>
      <c r="E107" s="13">
        <v>2950.99</v>
      </c>
      <c r="F107" s="13">
        <v>45</v>
      </c>
      <c r="G107" s="13"/>
      <c r="H107" s="16">
        <v>17.38</v>
      </c>
      <c r="I107" s="16">
        <v>5.89</v>
      </c>
    </row>
    <row r="108" spans="1:9" x14ac:dyDescent="0.25">
      <c r="A108" s="77"/>
      <c r="B108" s="83"/>
      <c r="C108" s="13">
        <v>6</v>
      </c>
      <c r="D108" s="13" t="s">
        <v>152</v>
      </c>
      <c r="E108" s="13">
        <v>2229.14</v>
      </c>
      <c r="F108" s="13">
        <v>36</v>
      </c>
      <c r="G108" s="13"/>
      <c r="H108" s="16">
        <v>13.39</v>
      </c>
      <c r="I108" s="16">
        <v>6.01</v>
      </c>
    </row>
    <row r="109" spans="1:9" x14ac:dyDescent="0.25">
      <c r="A109" s="77"/>
      <c r="B109" s="83"/>
      <c r="C109" s="92"/>
      <c r="D109" s="93"/>
      <c r="E109" s="93"/>
      <c r="F109" s="93"/>
      <c r="G109" s="93"/>
      <c r="H109" s="93"/>
      <c r="I109" s="31" t="s">
        <v>10</v>
      </c>
    </row>
    <row r="110" spans="1:9" x14ac:dyDescent="0.25">
      <c r="A110" s="77"/>
      <c r="B110" s="83"/>
      <c r="C110" s="94"/>
      <c r="D110" s="95"/>
      <c r="E110" s="95"/>
      <c r="F110" s="95"/>
      <c r="G110" s="95"/>
      <c r="H110" s="95"/>
      <c r="I110" s="41">
        <f>AVERAGE(I103:I108)</f>
        <v>7.4450000000000003</v>
      </c>
    </row>
    <row r="111" spans="1:9" x14ac:dyDescent="0.25">
      <c r="A111" s="78"/>
      <c r="B111" s="84"/>
      <c r="C111" s="96"/>
      <c r="D111" s="97"/>
      <c r="E111" s="97"/>
      <c r="F111" s="97"/>
      <c r="G111" s="97"/>
      <c r="H111" s="97"/>
      <c r="I111" s="33"/>
    </row>
    <row r="112" spans="1:9" x14ac:dyDescent="0.25">
      <c r="A112" s="76" t="s">
        <v>212</v>
      </c>
      <c r="B112" s="61" t="s">
        <v>209</v>
      </c>
      <c r="C112" s="13">
        <v>1</v>
      </c>
      <c r="D112" s="13" t="s">
        <v>153</v>
      </c>
      <c r="E112" s="13">
        <v>335.02</v>
      </c>
      <c r="F112" s="13">
        <v>7</v>
      </c>
      <c r="G112" s="13"/>
      <c r="H112" s="16">
        <v>2.42</v>
      </c>
      <c r="I112" s="16">
        <v>7.21</v>
      </c>
    </row>
    <row r="113" spans="1:9" x14ac:dyDescent="0.25">
      <c r="A113" s="77"/>
      <c r="B113" s="61"/>
      <c r="C113" s="13">
        <v>2</v>
      </c>
      <c r="D113" s="13" t="s">
        <v>154</v>
      </c>
      <c r="E113" s="13">
        <v>191.6</v>
      </c>
      <c r="F113" s="13">
        <v>5</v>
      </c>
      <c r="G113" s="13"/>
      <c r="H113" s="16">
        <v>2.19</v>
      </c>
      <c r="I113" s="16">
        <v>11.42</v>
      </c>
    </row>
    <row r="114" spans="1:9" x14ac:dyDescent="0.25">
      <c r="A114" s="77"/>
      <c r="B114" s="61"/>
      <c r="C114" s="13">
        <v>3</v>
      </c>
      <c r="D114" s="13" t="s">
        <v>155</v>
      </c>
      <c r="E114" s="13">
        <v>578.20000000000005</v>
      </c>
      <c r="F114" s="13">
        <v>12</v>
      </c>
      <c r="G114" s="13"/>
      <c r="H114" s="16">
        <v>5.07</v>
      </c>
      <c r="I114" s="16">
        <v>8.77</v>
      </c>
    </row>
    <row r="115" spans="1:9" x14ac:dyDescent="0.25">
      <c r="A115" s="77"/>
      <c r="B115" s="61"/>
      <c r="C115" s="13">
        <v>4</v>
      </c>
      <c r="D115" s="13" t="s">
        <v>156</v>
      </c>
      <c r="E115" s="13">
        <v>53.17</v>
      </c>
      <c r="F115" s="13">
        <v>1</v>
      </c>
      <c r="G115" s="13"/>
      <c r="H115" s="16">
        <v>0.8</v>
      </c>
      <c r="I115" s="16">
        <v>15.1</v>
      </c>
    </row>
    <row r="116" spans="1:9" x14ac:dyDescent="0.25">
      <c r="A116" s="77"/>
      <c r="B116" s="61"/>
      <c r="C116" s="13">
        <v>5</v>
      </c>
      <c r="D116" s="13" t="s">
        <v>157</v>
      </c>
      <c r="E116" s="13">
        <v>175.24</v>
      </c>
      <c r="F116" s="13">
        <v>4</v>
      </c>
      <c r="G116" s="13"/>
      <c r="H116" s="16">
        <v>1.55</v>
      </c>
      <c r="I116" s="16">
        <v>8.86</v>
      </c>
    </row>
    <row r="117" spans="1:9" x14ac:dyDescent="0.25">
      <c r="A117" s="77"/>
      <c r="B117" s="61"/>
      <c r="C117" s="13">
        <v>6</v>
      </c>
      <c r="D117" s="13" t="s">
        <v>229</v>
      </c>
      <c r="E117" s="13">
        <v>105.82</v>
      </c>
      <c r="F117" s="13">
        <v>3</v>
      </c>
      <c r="G117" s="13"/>
      <c r="H117" s="16">
        <v>0.84</v>
      </c>
      <c r="I117" s="16">
        <v>7.92</v>
      </c>
    </row>
    <row r="118" spans="1:9" x14ac:dyDescent="0.25">
      <c r="A118" s="77"/>
      <c r="B118" s="61"/>
      <c r="C118" s="13">
        <v>7</v>
      </c>
      <c r="D118" s="13" t="s">
        <v>158</v>
      </c>
      <c r="E118" s="13">
        <v>349.85</v>
      </c>
      <c r="F118" s="13">
        <v>7</v>
      </c>
      <c r="G118" s="13"/>
      <c r="H118" s="16">
        <v>2.8</v>
      </c>
      <c r="I118" s="16">
        <v>8.01</v>
      </c>
    </row>
    <row r="119" spans="1:9" x14ac:dyDescent="0.25">
      <c r="A119" s="77"/>
      <c r="B119" s="61"/>
      <c r="C119" s="13">
        <v>8</v>
      </c>
      <c r="D119" s="13" t="s">
        <v>159</v>
      </c>
      <c r="E119" s="13">
        <v>302.77999999999997</v>
      </c>
      <c r="F119" s="13">
        <v>7</v>
      </c>
      <c r="G119" s="13"/>
      <c r="H119" s="16">
        <v>2.3199999999999998</v>
      </c>
      <c r="I119" s="16">
        <v>7.65</v>
      </c>
    </row>
    <row r="120" spans="1:9" x14ac:dyDescent="0.25">
      <c r="A120" s="77"/>
      <c r="B120" s="61"/>
      <c r="C120" s="13">
        <v>9</v>
      </c>
      <c r="D120" s="13" t="s">
        <v>160</v>
      </c>
      <c r="E120" s="13">
        <v>39.42</v>
      </c>
      <c r="F120" s="13">
        <v>1</v>
      </c>
      <c r="G120" s="13"/>
      <c r="H120" s="16">
        <v>0.25</v>
      </c>
      <c r="I120" s="16">
        <v>6.37</v>
      </c>
    </row>
    <row r="121" spans="1:9" x14ac:dyDescent="0.25">
      <c r="A121" s="77"/>
      <c r="B121" s="61"/>
      <c r="C121" s="92"/>
      <c r="D121" s="93"/>
      <c r="E121" s="93"/>
      <c r="F121" s="93"/>
      <c r="G121" s="93"/>
      <c r="H121" s="93"/>
      <c r="I121" s="31" t="s">
        <v>10</v>
      </c>
    </row>
    <row r="122" spans="1:9" x14ac:dyDescent="0.25">
      <c r="A122" s="77"/>
      <c r="B122" s="61"/>
      <c r="C122" s="94"/>
      <c r="D122" s="95"/>
      <c r="E122" s="95"/>
      <c r="F122" s="95"/>
      <c r="G122" s="95"/>
      <c r="H122" s="95"/>
      <c r="I122" s="32">
        <f>AVERAGE(I112:I120)</f>
        <v>9.0344444444444463</v>
      </c>
    </row>
    <row r="123" spans="1:9" x14ac:dyDescent="0.25">
      <c r="A123" s="78"/>
      <c r="B123" s="61"/>
      <c r="C123" s="96"/>
      <c r="D123" s="97"/>
      <c r="E123" s="97"/>
      <c r="F123" s="97"/>
      <c r="G123" s="97"/>
      <c r="H123" s="97"/>
      <c r="I123" s="33"/>
    </row>
    <row r="124" spans="1:9" x14ac:dyDescent="0.25">
      <c r="A124" s="63" t="s">
        <v>211</v>
      </c>
      <c r="B124" s="62" t="s">
        <v>207</v>
      </c>
      <c r="C124" s="14">
        <v>1</v>
      </c>
      <c r="D124" s="22" t="s">
        <v>163</v>
      </c>
      <c r="E124" s="22">
        <v>3295</v>
      </c>
      <c r="F124" s="14"/>
      <c r="G124" s="14"/>
      <c r="H124" s="26">
        <v>16.317</v>
      </c>
      <c r="I124" s="15">
        <f>ROUND(H124/E124*1000,2)</f>
        <v>4.95</v>
      </c>
    </row>
    <row r="125" spans="1:9" x14ac:dyDescent="0.25">
      <c r="A125" s="63"/>
      <c r="B125" s="62"/>
      <c r="C125" s="14">
        <v>2</v>
      </c>
      <c r="D125" s="25" t="s">
        <v>164</v>
      </c>
      <c r="E125" s="22">
        <v>459.67</v>
      </c>
      <c r="F125" s="14"/>
      <c r="G125" s="14"/>
      <c r="H125" s="26">
        <v>1.94</v>
      </c>
      <c r="I125" s="15">
        <f t="shared" ref="I125:I170" si="0">ROUND(H125/E125*1000,2)</f>
        <v>4.22</v>
      </c>
    </row>
    <row r="126" spans="1:9" x14ac:dyDescent="0.25">
      <c r="A126" s="63"/>
      <c r="B126" s="62"/>
      <c r="C126" s="14">
        <v>3</v>
      </c>
      <c r="D126" s="25" t="s">
        <v>165</v>
      </c>
      <c r="E126" s="22">
        <v>1082</v>
      </c>
      <c r="F126" s="14"/>
      <c r="G126" s="14"/>
      <c r="H126" s="26">
        <v>13.984</v>
      </c>
      <c r="I126" s="15">
        <f t="shared" si="0"/>
        <v>12.92</v>
      </c>
    </row>
    <row r="127" spans="1:9" x14ac:dyDescent="0.25">
      <c r="A127" s="63"/>
      <c r="B127" s="62"/>
      <c r="C127" s="14">
        <v>4</v>
      </c>
      <c r="D127" s="22" t="s">
        <v>166</v>
      </c>
      <c r="E127" s="22">
        <v>347</v>
      </c>
      <c r="F127" s="14"/>
      <c r="G127" s="14"/>
      <c r="H127" s="26">
        <v>3.637</v>
      </c>
      <c r="I127" s="15">
        <f t="shared" si="0"/>
        <v>10.48</v>
      </c>
    </row>
    <row r="128" spans="1:9" ht="26.25" x14ac:dyDescent="0.25">
      <c r="A128" s="63"/>
      <c r="B128" s="62"/>
      <c r="C128" s="14">
        <v>5</v>
      </c>
      <c r="D128" s="23" t="s">
        <v>199</v>
      </c>
      <c r="E128" s="22">
        <v>3010</v>
      </c>
      <c r="F128" s="14"/>
      <c r="G128" s="14"/>
      <c r="H128" s="26">
        <v>28.126999999999999</v>
      </c>
      <c r="I128" s="15">
        <f t="shared" si="0"/>
        <v>9.34</v>
      </c>
    </row>
    <row r="129" spans="1:9" x14ac:dyDescent="0.25">
      <c r="A129" s="63"/>
      <c r="B129" s="62"/>
      <c r="C129" s="14">
        <v>6</v>
      </c>
      <c r="D129" s="22" t="s">
        <v>167</v>
      </c>
      <c r="E129" s="22">
        <v>2451.7600000000002</v>
      </c>
      <c r="F129" s="14"/>
      <c r="G129" s="14"/>
      <c r="H129" s="26">
        <v>13</v>
      </c>
      <c r="I129" s="15">
        <f t="shared" si="0"/>
        <v>5.3</v>
      </c>
    </row>
    <row r="130" spans="1:9" x14ac:dyDescent="0.25">
      <c r="A130" s="63"/>
      <c r="B130" s="62"/>
      <c r="C130" s="14">
        <v>7</v>
      </c>
      <c r="D130" s="22" t="s">
        <v>200</v>
      </c>
      <c r="E130" s="22">
        <v>519.86</v>
      </c>
      <c r="F130" s="14"/>
      <c r="G130" s="14"/>
      <c r="H130" s="26">
        <v>2.7724000000000002</v>
      </c>
      <c r="I130" s="15">
        <f t="shared" si="0"/>
        <v>5.33</v>
      </c>
    </row>
    <row r="131" spans="1:9" ht="26.25" x14ac:dyDescent="0.25">
      <c r="A131" s="63"/>
      <c r="B131" s="62"/>
      <c r="C131" s="14">
        <v>8</v>
      </c>
      <c r="D131" s="24" t="s">
        <v>168</v>
      </c>
      <c r="E131" s="22">
        <v>504.04</v>
      </c>
      <c r="F131" s="14"/>
      <c r="G131" s="14"/>
      <c r="H131" s="26">
        <v>3.7069999999999999</v>
      </c>
      <c r="I131" s="15">
        <f t="shared" si="0"/>
        <v>7.35</v>
      </c>
    </row>
    <row r="132" spans="1:9" x14ac:dyDescent="0.25">
      <c r="A132" s="63"/>
      <c r="B132" s="62"/>
      <c r="C132" s="14">
        <v>9</v>
      </c>
      <c r="D132" s="22" t="s">
        <v>169</v>
      </c>
      <c r="E132" s="22">
        <v>5856</v>
      </c>
      <c r="F132" s="14"/>
      <c r="G132" s="14"/>
      <c r="H132" s="26">
        <v>26.998000000000001</v>
      </c>
      <c r="I132" s="15">
        <f t="shared" si="0"/>
        <v>4.6100000000000003</v>
      </c>
    </row>
    <row r="133" spans="1:9" x14ac:dyDescent="0.25">
      <c r="A133" s="63"/>
      <c r="B133" s="62"/>
      <c r="C133" s="14">
        <v>10</v>
      </c>
      <c r="D133" s="25" t="s">
        <v>170</v>
      </c>
      <c r="E133" s="25">
        <v>958</v>
      </c>
      <c r="F133" s="14"/>
      <c r="G133" s="14"/>
      <c r="H133" s="26">
        <v>7.702</v>
      </c>
      <c r="I133" s="15">
        <f t="shared" si="0"/>
        <v>8.0399999999999991</v>
      </c>
    </row>
    <row r="134" spans="1:9" x14ac:dyDescent="0.25">
      <c r="A134" s="63"/>
      <c r="B134" s="62"/>
      <c r="C134" s="14">
        <v>11</v>
      </c>
      <c r="D134" s="22" t="s">
        <v>171</v>
      </c>
      <c r="E134" s="22">
        <v>4914.6000000000004</v>
      </c>
      <c r="F134" s="14"/>
      <c r="G134" s="14"/>
      <c r="H134" s="26">
        <v>19.529</v>
      </c>
      <c r="I134" s="15">
        <f t="shared" si="0"/>
        <v>3.97</v>
      </c>
    </row>
    <row r="135" spans="1:9" x14ac:dyDescent="0.25">
      <c r="A135" s="63"/>
      <c r="B135" s="62"/>
      <c r="C135" s="14">
        <v>12</v>
      </c>
      <c r="D135" s="22" t="s">
        <v>172</v>
      </c>
      <c r="E135" s="22">
        <v>1045</v>
      </c>
      <c r="F135" s="14"/>
      <c r="G135" s="14"/>
      <c r="H135" s="26">
        <v>16.573</v>
      </c>
      <c r="I135" s="15">
        <f t="shared" si="0"/>
        <v>15.86</v>
      </c>
    </row>
    <row r="136" spans="1:9" x14ac:dyDescent="0.25">
      <c r="A136" s="63"/>
      <c r="B136" s="62"/>
      <c r="C136" s="14">
        <v>13</v>
      </c>
      <c r="D136" s="22" t="s">
        <v>173</v>
      </c>
      <c r="E136" s="22">
        <v>2714.06</v>
      </c>
      <c r="F136" s="14"/>
      <c r="G136" s="14"/>
      <c r="H136" s="26">
        <v>15.308999999999999</v>
      </c>
      <c r="I136" s="15">
        <f t="shared" si="0"/>
        <v>5.64</v>
      </c>
    </row>
    <row r="137" spans="1:9" x14ac:dyDescent="0.25">
      <c r="A137" s="63"/>
      <c r="B137" s="62"/>
      <c r="C137" s="14">
        <v>14</v>
      </c>
      <c r="D137" s="22" t="s">
        <v>174</v>
      </c>
      <c r="E137" s="22">
        <v>1870</v>
      </c>
      <c r="F137" s="14"/>
      <c r="G137" s="14"/>
      <c r="H137" s="26">
        <v>9.0109999999999992</v>
      </c>
      <c r="I137" s="15">
        <f t="shared" si="0"/>
        <v>4.82</v>
      </c>
    </row>
    <row r="138" spans="1:9" x14ac:dyDescent="0.25">
      <c r="A138" s="63"/>
      <c r="B138" s="62"/>
      <c r="C138" s="14">
        <v>15</v>
      </c>
      <c r="D138" s="22" t="s">
        <v>175</v>
      </c>
      <c r="E138" s="22">
        <v>1875</v>
      </c>
      <c r="F138" s="14"/>
      <c r="G138" s="14"/>
      <c r="H138" s="26">
        <v>11.884</v>
      </c>
      <c r="I138" s="15">
        <f t="shared" si="0"/>
        <v>6.34</v>
      </c>
    </row>
    <row r="139" spans="1:9" x14ac:dyDescent="0.25">
      <c r="A139" s="63"/>
      <c r="B139" s="62"/>
      <c r="C139" s="14">
        <v>16</v>
      </c>
      <c r="D139" s="22" t="s">
        <v>176</v>
      </c>
      <c r="E139" s="22">
        <v>1028.75</v>
      </c>
      <c r="F139" s="14"/>
      <c r="G139" s="14"/>
      <c r="H139" s="26">
        <v>8.7789999999999999</v>
      </c>
      <c r="I139" s="15">
        <f t="shared" si="0"/>
        <v>8.5299999999999994</v>
      </c>
    </row>
    <row r="140" spans="1:9" x14ac:dyDescent="0.25">
      <c r="A140" s="63"/>
      <c r="B140" s="62"/>
      <c r="C140" s="14">
        <v>17</v>
      </c>
      <c r="D140" s="25" t="s">
        <v>177</v>
      </c>
      <c r="E140" s="25">
        <v>562.15</v>
      </c>
      <c r="F140" s="14"/>
      <c r="G140" s="14"/>
      <c r="H140" s="26">
        <v>3.4020000000000001</v>
      </c>
      <c r="I140" s="15">
        <f t="shared" si="0"/>
        <v>6.05</v>
      </c>
    </row>
    <row r="141" spans="1:9" x14ac:dyDescent="0.25">
      <c r="A141" s="63"/>
      <c r="B141" s="62"/>
      <c r="C141" s="14">
        <v>18</v>
      </c>
      <c r="D141" s="22" t="s">
        <v>178</v>
      </c>
      <c r="E141" s="22">
        <v>1783</v>
      </c>
      <c r="F141" s="14"/>
      <c r="G141" s="14"/>
      <c r="H141" s="26">
        <v>19.105</v>
      </c>
      <c r="I141" s="15">
        <f t="shared" si="0"/>
        <v>10.72</v>
      </c>
    </row>
    <row r="142" spans="1:9" x14ac:dyDescent="0.25">
      <c r="A142" s="63"/>
      <c r="B142" s="62"/>
      <c r="C142" s="14">
        <v>19</v>
      </c>
      <c r="D142" s="22" t="s">
        <v>202</v>
      </c>
      <c r="E142" s="22">
        <v>5808</v>
      </c>
      <c r="F142" s="14"/>
      <c r="G142" s="14"/>
      <c r="H142" s="26">
        <v>39.753</v>
      </c>
      <c r="I142" s="15">
        <f t="shared" si="0"/>
        <v>6.84</v>
      </c>
    </row>
    <row r="143" spans="1:9" x14ac:dyDescent="0.25">
      <c r="A143" s="63"/>
      <c r="B143" s="62"/>
      <c r="C143" s="14">
        <v>20</v>
      </c>
      <c r="D143" s="22" t="s">
        <v>179</v>
      </c>
      <c r="E143" s="22">
        <v>4728</v>
      </c>
      <c r="F143" s="14"/>
      <c r="G143" s="14"/>
      <c r="H143" s="26">
        <v>35.472999999999999</v>
      </c>
      <c r="I143" s="15">
        <f t="shared" si="0"/>
        <v>7.5</v>
      </c>
    </row>
    <row r="144" spans="1:9" x14ac:dyDescent="0.25">
      <c r="A144" s="63"/>
      <c r="B144" s="62"/>
      <c r="C144" s="14">
        <v>21</v>
      </c>
      <c r="D144" s="22" t="s">
        <v>180</v>
      </c>
      <c r="E144" s="22">
        <v>1483</v>
      </c>
      <c r="F144" s="14"/>
      <c r="G144" s="14"/>
      <c r="H144" s="26">
        <v>6.7489999999999997</v>
      </c>
      <c r="I144" s="15">
        <f t="shared" si="0"/>
        <v>4.55</v>
      </c>
    </row>
    <row r="145" spans="1:9" x14ac:dyDescent="0.25">
      <c r="A145" s="63"/>
      <c r="B145" s="62"/>
      <c r="C145" s="14">
        <v>22</v>
      </c>
      <c r="D145" s="22" t="s">
        <v>181</v>
      </c>
      <c r="E145" s="22">
        <v>1374.97</v>
      </c>
      <c r="F145" s="14"/>
      <c r="G145" s="14"/>
      <c r="H145" s="26">
        <v>9.9139999999999997</v>
      </c>
      <c r="I145" s="15">
        <f t="shared" si="0"/>
        <v>7.21</v>
      </c>
    </row>
    <row r="146" spans="1:9" x14ac:dyDescent="0.25">
      <c r="A146" s="63"/>
      <c r="B146" s="62"/>
      <c r="C146" s="14">
        <v>23</v>
      </c>
      <c r="D146" s="22" t="s">
        <v>203</v>
      </c>
      <c r="E146" s="22">
        <v>3560.39</v>
      </c>
      <c r="F146" s="14"/>
      <c r="G146" s="14"/>
      <c r="H146" s="26">
        <v>28.802</v>
      </c>
      <c r="I146" s="15">
        <f t="shared" si="0"/>
        <v>8.09</v>
      </c>
    </row>
    <row r="147" spans="1:9" x14ac:dyDescent="0.25">
      <c r="A147" s="63"/>
      <c r="B147" s="62"/>
      <c r="C147" s="14">
        <v>24</v>
      </c>
      <c r="D147" s="22" t="s">
        <v>182</v>
      </c>
      <c r="E147" s="22">
        <v>1834</v>
      </c>
      <c r="F147" s="14"/>
      <c r="G147" s="14"/>
      <c r="H147" s="26">
        <v>13.664</v>
      </c>
      <c r="I147" s="15">
        <f t="shared" si="0"/>
        <v>7.45</v>
      </c>
    </row>
    <row r="148" spans="1:9" x14ac:dyDescent="0.25">
      <c r="A148" s="63"/>
      <c r="B148" s="62"/>
      <c r="C148" s="14">
        <v>25</v>
      </c>
      <c r="D148" s="22" t="s">
        <v>183</v>
      </c>
      <c r="E148" s="22">
        <v>7490</v>
      </c>
      <c r="F148" s="14"/>
      <c r="G148" s="14"/>
      <c r="H148" s="26">
        <v>29.821000000000002</v>
      </c>
      <c r="I148" s="15">
        <f t="shared" si="0"/>
        <v>3.98</v>
      </c>
    </row>
    <row r="149" spans="1:9" x14ac:dyDescent="0.25">
      <c r="A149" s="63"/>
      <c r="B149" s="62"/>
      <c r="C149" s="14">
        <v>26</v>
      </c>
      <c r="D149" s="22" t="s">
        <v>184</v>
      </c>
      <c r="E149" s="22">
        <v>338</v>
      </c>
      <c r="F149" s="14"/>
      <c r="G149" s="14"/>
      <c r="H149" s="26">
        <v>4.4000000000000004</v>
      </c>
      <c r="I149" s="15">
        <f t="shared" si="0"/>
        <v>13.02</v>
      </c>
    </row>
    <row r="150" spans="1:9" x14ac:dyDescent="0.25">
      <c r="A150" s="63"/>
      <c r="B150" s="62"/>
      <c r="C150" s="14">
        <v>27</v>
      </c>
      <c r="D150" s="22" t="s">
        <v>185</v>
      </c>
      <c r="E150" s="22">
        <v>202.03</v>
      </c>
      <c r="F150" s="14"/>
      <c r="G150" s="14"/>
      <c r="H150" s="26">
        <v>2.161</v>
      </c>
      <c r="I150" s="15">
        <f t="shared" si="0"/>
        <v>10.7</v>
      </c>
    </row>
    <row r="151" spans="1:9" x14ac:dyDescent="0.25">
      <c r="A151" s="63"/>
      <c r="B151" s="62"/>
      <c r="C151" s="14">
        <v>28</v>
      </c>
      <c r="D151" s="22" t="s">
        <v>186</v>
      </c>
      <c r="E151" s="22">
        <v>3000</v>
      </c>
      <c r="F151" s="14"/>
      <c r="G151" s="14"/>
      <c r="H151" s="26">
        <v>12.128</v>
      </c>
      <c r="I151" s="15">
        <f t="shared" si="0"/>
        <v>4.04</v>
      </c>
    </row>
    <row r="152" spans="1:9" x14ac:dyDescent="0.25">
      <c r="A152" s="63"/>
      <c r="B152" s="62"/>
      <c r="C152" s="14">
        <v>29</v>
      </c>
      <c r="D152" s="22" t="s">
        <v>187</v>
      </c>
      <c r="E152" s="22">
        <v>870.61</v>
      </c>
      <c r="F152" s="14"/>
      <c r="G152" s="14"/>
      <c r="H152" s="26">
        <v>6.7249999999999996</v>
      </c>
      <c r="I152" s="15">
        <f t="shared" si="0"/>
        <v>7.72</v>
      </c>
    </row>
    <row r="153" spans="1:9" x14ac:dyDescent="0.25">
      <c r="A153" s="63"/>
      <c r="B153" s="62"/>
      <c r="C153" s="14">
        <v>30</v>
      </c>
      <c r="D153" s="22" t="s">
        <v>188</v>
      </c>
      <c r="E153" s="22">
        <v>1483</v>
      </c>
      <c r="F153" s="14"/>
      <c r="G153" s="14"/>
      <c r="H153" s="26">
        <v>21.591999999999999</v>
      </c>
      <c r="I153" s="15">
        <f t="shared" si="0"/>
        <v>14.56</v>
      </c>
    </row>
    <row r="154" spans="1:9" x14ac:dyDescent="0.25">
      <c r="A154" s="63"/>
      <c r="B154" s="62"/>
      <c r="C154" s="14">
        <v>31</v>
      </c>
      <c r="D154" s="22" t="s">
        <v>189</v>
      </c>
      <c r="E154" s="22">
        <v>656.5</v>
      </c>
      <c r="F154" s="14"/>
      <c r="G154" s="14"/>
      <c r="H154" s="26">
        <v>6.8</v>
      </c>
      <c r="I154" s="15">
        <f t="shared" si="0"/>
        <v>10.36</v>
      </c>
    </row>
    <row r="155" spans="1:9" x14ac:dyDescent="0.25">
      <c r="A155" s="63"/>
      <c r="B155" s="62"/>
      <c r="C155" s="14">
        <v>32</v>
      </c>
      <c r="D155" s="22" t="s">
        <v>190</v>
      </c>
      <c r="E155" s="22">
        <v>3315.87</v>
      </c>
      <c r="F155" s="14"/>
      <c r="G155" s="14"/>
      <c r="H155" s="26">
        <v>18.539000000000001</v>
      </c>
      <c r="I155" s="15">
        <f t="shared" si="0"/>
        <v>5.59</v>
      </c>
    </row>
    <row r="156" spans="1:9" x14ac:dyDescent="0.25">
      <c r="A156" s="63"/>
      <c r="B156" s="62"/>
      <c r="C156" s="14">
        <v>33</v>
      </c>
      <c r="D156" s="22" t="s">
        <v>191</v>
      </c>
      <c r="E156" s="22">
        <v>400</v>
      </c>
      <c r="F156" s="14"/>
      <c r="G156" s="14"/>
      <c r="H156" s="26">
        <v>3.2040000000000002</v>
      </c>
      <c r="I156" s="15">
        <f t="shared" si="0"/>
        <v>8.01</v>
      </c>
    </row>
    <row r="157" spans="1:9" x14ac:dyDescent="0.25">
      <c r="A157" s="63"/>
      <c r="B157" s="62"/>
      <c r="C157" s="14">
        <v>34</v>
      </c>
      <c r="D157" s="22" t="s">
        <v>192</v>
      </c>
      <c r="E157" s="22">
        <v>1670</v>
      </c>
      <c r="F157" s="14"/>
      <c r="G157" s="14"/>
      <c r="H157" s="26">
        <v>16.760000000000002</v>
      </c>
      <c r="I157" s="15">
        <f t="shared" si="0"/>
        <v>10.039999999999999</v>
      </c>
    </row>
    <row r="158" spans="1:9" x14ac:dyDescent="0.25">
      <c r="A158" s="63"/>
      <c r="B158" s="62"/>
      <c r="C158" s="14">
        <v>35</v>
      </c>
      <c r="D158" s="22" t="s">
        <v>193</v>
      </c>
      <c r="E158" s="22">
        <v>1867</v>
      </c>
      <c r="F158" s="14"/>
      <c r="G158" s="14"/>
      <c r="H158" s="26">
        <v>14.904</v>
      </c>
      <c r="I158" s="15">
        <f t="shared" si="0"/>
        <v>7.98</v>
      </c>
    </row>
    <row r="159" spans="1:9" x14ac:dyDescent="0.25">
      <c r="A159" s="63"/>
      <c r="B159" s="62"/>
      <c r="C159" s="14">
        <v>36</v>
      </c>
      <c r="D159" s="22" t="s">
        <v>194</v>
      </c>
      <c r="E159" s="22">
        <v>220</v>
      </c>
      <c r="F159" s="14"/>
      <c r="G159" s="14"/>
      <c r="H159" s="26">
        <v>1.756</v>
      </c>
      <c r="I159" s="15">
        <f t="shared" si="0"/>
        <v>7.98</v>
      </c>
    </row>
    <row r="160" spans="1:9" x14ac:dyDescent="0.25">
      <c r="A160" s="63"/>
      <c r="B160" s="62"/>
      <c r="C160" s="14">
        <v>37</v>
      </c>
      <c r="D160" s="22" t="s">
        <v>195</v>
      </c>
      <c r="E160" s="22">
        <v>851</v>
      </c>
      <c r="F160" s="14"/>
      <c r="G160" s="14"/>
      <c r="H160" s="26">
        <v>6.9980000000000002</v>
      </c>
      <c r="I160" s="15">
        <f t="shared" si="0"/>
        <v>8.2200000000000006</v>
      </c>
    </row>
    <row r="161" spans="1:9" ht="39" x14ac:dyDescent="0.25">
      <c r="A161" s="63"/>
      <c r="B161" s="62"/>
      <c r="C161" s="14">
        <v>38</v>
      </c>
      <c r="D161" s="24" t="s">
        <v>201</v>
      </c>
      <c r="E161" s="22">
        <v>1047.77</v>
      </c>
      <c r="F161" s="14"/>
      <c r="G161" s="14"/>
      <c r="H161" s="26">
        <v>7.9870000000000001</v>
      </c>
      <c r="I161" s="15">
        <f t="shared" si="0"/>
        <v>7.62</v>
      </c>
    </row>
    <row r="162" spans="1:9" x14ac:dyDescent="0.25">
      <c r="A162" s="63"/>
      <c r="B162" s="62"/>
      <c r="C162" s="14">
        <v>39</v>
      </c>
      <c r="D162" s="22" t="s">
        <v>196</v>
      </c>
      <c r="E162" s="22">
        <v>168.33</v>
      </c>
      <c r="F162" s="14"/>
      <c r="G162" s="14"/>
      <c r="H162" s="26">
        <v>0.60599999999999998</v>
      </c>
      <c r="I162" s="15">
        <f t="shared" si="0"/>
        <v>3.6</v>
      </c>
    </row>
    <row r="163" spans="1:9" ht="26.25" x14ac:dyDescent="0.25">
      <c r="A163" s="63"/>
      <c r="B163" s="62"/>
      <c r="C163" s="14">
        <v>40</v>
      </c>
      <c r="D163" s="24" t="s">
        <v>205</v>
      </c>
      <c r="E163" s="22">
        <v>2141.9899999999998</v>
      </c>
      <c r="F163" s="14"/>
      <c r="G163" s="14"/>
      <c r="H163" s="26">
        <v>18.420000000000002</v>
      </c>
      <c r="I163" s="15">
        <f t="shared" si="0"/>
        <v>8.6</v>
      </c>
    </row>
    <row r="164" spans="1:9" ht="26.25" x14ac:dyDescent="0.25">
      <c r="A164" s="63"/>
      <c r="B164" s="62"/>
      <c r="C164" s="14">
        <v>41</v>
      </c>
      <c r="D164" s="24" t="s">
        <v>204</v>
      </c>
      <c r="E164" s="22">
        <v>1097.4000000000001</v>
      </c>
      <c r="F164" s="14"/>
      <c r="G164" s="14"/>
      <c r="H164" s="26">
        <v>4.4089999999999998</v>
      </c>
      <c r="I164" s="15">
        <f t="shared" si="0"/>
        <v>4.0199999999999996</v>
      </c>
    </row>
    <row r="165" spans="1:9" x14ac:dyDescent="0.25">
      <c r="A165" s="63"/>
      <c r="B165" s="62"/>
      <c r="C165" s="64"/>
      <c r="D165" s="65"/>
      <c r="E165" s="65"/>
      <c r="F165" s="65"/>
      <c r="G165" s="65"/>
      <c r="H165" s="65"/>
      <c r="I165" s="30" t="s">
        <v>10</v>
      </c>
    </row>
    <row r="166" spans="1:9" x14ac:dyDescent="0.25">
      <c r="A166" s="63"/>
      <c r="B166" s="62"/>
      <c r="C166" s="66"/>
      <c r="D166" s="67"/>
      <c r="E166" s="67"/>
      <c r="F166" s="67"/>
      <c r="G166" s="67"/>
      <c r="H166" s="67"/>
      <c r="I166" s="40">
        <f>AVERAGE(I124:I164)</f>
        <v>7.613414634146344</v>
      </c>
    </row>
    <row r="167" spans="1:9" x14ac:dyDescent="0.25">
      <c r="A167" s="63"/>
      <c r="B167" s="62"/>
      <c r="C167" s="68"/>
      <c r="D167" s="69"/>
      <c r="E167" s="69"/>
      <c r="F167" s="69"/>
      <c r="G167" s="69"/>
      <c r="H167" s="69"/>
      <c r="I167" s="43"/>
    </row>
    <row r="168" spans="1:9" x14ac:dyDescent="0.25">
      <c r="A168" s="63"/>
      <c r="B168" s="62" t="s">
        <v>210</v>
      </c>
      <c r="C168" s="14">
        <v>1</v>
      </c>
      <c r="D168" s="22" t="s">
        <v>197</v>
      </c>
      <c r="E168" s="22">
        <v>534.79999999999995</v>
      </c>
      <c r="F168" s="14"/>
      <c r="G168" s="14"/>
      <c r="H168" s="26">
        <v>1.9570000000000001</v>
      </c>
      <c r="I168" s="15">
        <f t="shared" si="0"/>
        <v>3.66</v>
      </c>
    </row>
    <row r="169" spans="1:9" x14ac:dyDescent="0.25">
      <c r="A169" s="63"/>
      <c r="B169" s="62"/>
      <c r="C169" s="14">
        <v>2</v>
      </c>
      <c r="D169" s="22" t="s">
        <v>198</v>
      </c>
      <c r="E169" s="22">
        <v>327.05</v>
      </c>
      <c r="F169" s="14"/>
      <c r="G169" s="14"/>
      <c r="H169" s="26">
        <v>1.5549999999999999</v>
      </c>
      <c r="I169" s="15">
        <f t="shared" si="0"/>
        <v>4.75</v>
      </c>
    </row>
    <row r="170" spans="1:9" x14ac:dyDescent="0.25">
      <c r="A170" s="63"/>
      <c r="B170" s="62"/>
      <c r="C170" s="22">
        <v>3</v>
      </c>
      <c r="D170" s="22" t="s">
        <v>206</v>
      </c>
      <c r="E170" s="22">
        <v>563.66999999999996</v>
      </c>
      <c r="F170" s="22"/>
      <c r="G170" s="22"/>
      <c r="H170" s="22">
        <v>0.60499999999999998</v>
      </c>
      <c r="I170" s="15">
        <f t="shared" si="0"/>
        <v>1.07</v>
      </c>
    </row>
    <row r="171" spans="1:9" x14ac:dyDescent="0.25">
      <c r="A171" s="63"/>
      <c r="B171" s="62"/>
      <c r="C171" s="70"/>
      <c r="D171" s="71"/>
      <c r="E171" s="71"/>
      <c r="F171" s="71"/>
      <c r="G171" s="71"/>
      <c r="H171" s="71"/>
      <c r="I171" s="39" t="s">
        <v>10</v>
      </c>
    </row>
    <row r="172" spans="1:9" x14ac:dyDescent="0.25">
      <c r="A172" s="63"/>
      <c r="B172" s="62"/>
      <c r="C172" s="72"/>
      <c r="D172" s="73"/>
      <c r="E172" s="73"/>
      <c r="F172" s="73"/>
      <c r="G172" s="73"/>
      <c r="H172" s="73"/>
      <c r="I172" s="38">
        <f>AVERAGE(I168:I170)</f>
        <v>3.16</v>
      </c>
    </row>
  </sheetData>
  <mergeCells count="22">
    <mergeCell ref="D1:I1"/>
    <mergeCell ref="A3:A90"/>
    <mergeCell ref="B3:B27"/>
    <mergeCell ref="C3:C4"/>
    <mergeCell ref="D3:D4"/>
    <mergeCell ref="C25:H27"/>
    <mergeCell ref="B28:B90"/>
    <mergeCell ref="C88:H90"/>
    <mergeCell ref="A91:A102"/>
    <mergeCell ref="B91:B102"/>
    <mergeCell ref="C100:H102"/>
    <mergeCell ref="A103:A111"/>
    <mergeCell ref="B103:B111"/>
    <mergeCell ref="C109:H111"/>
    <mergeCell ref="A112:A123"/>
    <mergeCell ref="B112:B123"/>
    <mergeCell ref="C121:H123"/>
    <mergeCell ref="A124:A172"/>
    <mergeCell ref="B124:B167"/>
    <mergeCell ref="C165:H167"/>
    <mergeCell ref="B168:B172"/>
    <mergeCell ref="C171:H17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BF607-A65A-4FD3-997E-BC1D99F5091C}">
  <dimension ref="A1:K171"/>
  <sheetViews>
    <sheetView topLeftCell="A91" workbookViewId="0">
      <selection activeCell="A91" sqref="A1:XFD1048576"/>
    </sheetView>
  </sheetViews>
  <sheetFormatPr defaultRowHeight="15" x14ac:dyDescent="0.25"/>
  <cols>
    <col min="1" max="1" width="5.140625" customWidth="1"/>
    <col min="2" max="2" width="7.28515625" customWidth="1"/>
    <col min="3" max="3" width="6.5703125" customWidth="1"/>
    <col min="4" max="4" width="18.85546875" customWidth="1"/>
    <col min="5" max="5" width="10.140625" customWidth="1"/>
    <col min="6" max="6" width="7.7109375" customWidth="1"/>
    <col min="7" max="7" width="7.28515625" customWidth="1"/>
    <col min="8" max="8" width="10.5703125" customWidth="1"/>
    <col min="9" max="9" width="11.28515625" customWidth="1"/>
    <col min="10" max="10" width="13.7109375" customWidth="1"/>
    <col min="11" max="11" width="13.42578125" customWidth="1"/>
  </cols>
  <sheetData>
    <row r="1" spans="1:11" x14ac:dyDescent="0.25">
      <c r="A1" s="3"/>
      <c r="B1" s="4"/>
      <c r="C1" s="3"/>
      <c r="D1" s="74" t="s">
        <v>290</v>
      </c>
      <c r="E1" s="75"/>
      <c r="F1" s="75"/>
      <c r="G1" s="75"/>
      <c r="H1" s="75"/>
      <c r="I1" s="75"/>
    </row>
    <row r="2" spans="1:11" x14ac:dyDescent="0.25">
      <c r="A2" s="3"/>
      <c r="B2" s="3"/>
      <c r="C2" s="3"/>
      <c r="D2" s="3"/>
      <c r="E2" s="3"/>
      <c r="F2" s="3"/>
      <c r="G2" s="3"/>
      <c r="H2" s="5"/>
      <c r="I2" s="5"/>
      <c r="J2" s="5"/>
      <c r="K2" s="5"/>
    </row>
    <row r="3" spans="1:11" ht="51" x14ac:dyDescent="0.25">
      <c r="A3" s="79" t="s">
        <v>215</v>
      </c>
      <c r="B3" s="88" t="s">
        <v>208</v>
      </c>
      <c r="C3" s="90" t="s">
        <v>0</v>
      </c>
      <c r="D3" s="90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  <c r="J3" s="44" t="s">
        <v>245</v>
      </c>
      <c r="K3" s="44" t="s">
        <v>247</v>
      </c>
    </row>
    <row r="4" spans="1:11" x14ac:dyDescent="0.25">
      <c r="A4" s="80"/>
      <c r="B4" s="89"/>
      <c r="C4" s="91"/>
      <c r="D4" s="91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  <c r="J4" s="46" t="s">
        <v>244</v>
      </c>
      <c r="K4" s="46" t="s">
        <v>246</v>
      </c>
    </row>
    <row r="5" spans="1:11" x14ac:dyDescent="0.25">
      <c r="A5" s="80"/>
      <c r="B5" s="89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50">
        <v>21.76</v>
      </c>
      <c r="I5" s="50">
        <f>H5/E5*1000</f>
        <v>9.748710849472916</v>
      </c>
      <c r="J5" s="50">
        <v>10.85</v>
      </c>
      <c r="K5" s="50">
        <f>ROUND(I5*J5*50/100,2)</f>
        <v>52.89</v>
      </c>
    </row>
    <row r="6" spans="1:11" x14ac:dyDescent="0.25">
      <c r="A6" s="80"/>
      <c r="B6" s="89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50">
        <v>11.51</v>
      </c>
      <c r="I6" s="50">
        <f t="shared" ref="I6:I37" si="0">H6/E6*1000</f>
        <v>11.149967547878987</v>
      </c>
      <c r="J6" s="50">
        <v>10.85</v>
      </c>
      <c r="K6" s="50">
        <f t="shared" ref="K6:K37" si="1">ROUND(I6*J6*50/100,2)</f>
        <v>60.49</v>
      </c>
    </row>
    <row r="7" spans="1:11" x14ac:dyDescent="0.25">
      <c r="A7" s="80"/>
      <c r="B7" s="89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50">
        <v>10.130000000000001</v>
      </c>
      <c r="I7" s="50">
        <f t="shared" si="0"/>
        <v>10.807638962978771</v>
      </c>
      <c r="J7" s="50">
        <v>10.85</v>
      </c>
      <c r="K7" s="50">
        <f t="shared" si="1"/>
        <v>58.63</v>
      </c>
    </row>
    <row r="8" spans="1:11" x14ac:dyDescent="0.25">
      <c r="A8" s="80"/>
      <c r="B8" s="89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50">
        <v>25.31</v>
      </c>
      <c r="I8" s="50">
        <f t="shared" si="0"/>
        <v>11.424728149248207</v>
      </c>
      <c r="J8" s="50">
        <v>10.85</v>
      </c>
      <c r="K8" s="50">
        <f t="shared" si="1"/>
        <v>61.98</v>
      </c>
    </row>
    <row r="9" spans="1:11" x14ac:dyDescent="0.25">
      <c r="A9" s="80"/>
      <c r="B9" s="89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50">
        <v>9.57</v>
      </c>
      <c r="I9" s="50">
        <f t="shared" si="0"/>
        <v>9.1787995626402719</v>
      </c>
      <c r="J9" s="50">
        <v>10.85</v>
      </c>
      <c r="K9" s="50">
        <f t="shared" si="1"/>
        <v>49.79</v>
      </c>
    </row>
    <row r="10" spans="1:11" x14ac:dyDescent="0.25">
      <c r="A10" s="80"/>
      <c r="B10" s="89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50">
        <v>27.28</v>
      </c>
      <c r="I10" s="50">
        <f t="shared" si="0"/>
        <v>12.042927208274657</v>
      </c>
      <c r="J10" s="50">
        <v>10.85</v>
      </c>
      <c r="K10" s="50">
        <f t="shared" si="1"/>
        <v>65.33</v>
      </c>
    </row>
    <row r="11" spans="1:11" x14ac:dyDescent="0.25">
      <c r="A11" s="80"/>
      <c r="B11" s="89"/>
      <c r="C11" s="8" t="s">
        <v>129</v>
      </c>
      <c r="D11" s="8" t="s">
        <v>42</v>
      </c>
      <c r="E11" s="58">
        <v>1052.24</v>
      </c>
      <c r="F11" s="58">
        <v>20</v>
      </c>
      <c r="G11" s="58">
        <v>1984</v>
      </c>
      <c r="H11" s="50">
        <v>8.4700000000000006</v>
      </c>
      <c r="I11" s="50">
        <f t="shared" si="0"/>
        <v>8.0494944119212359</v>
      </c>
      <c r="J11" s="50">
        <v>10.85</v>
      </c>
      <c r="K11" s="50">
        <f t="shared" si="1"/>
        <v>43.67</v>
      </c>
    </row>
    <row r="12" spans="1:11" x14ac:dyDescent="0.25">
      <c r="A12" s="80"/>
      <c r="B12" s="89"/>
      <c r="C12" s="8" t="s">
        <v>130</v>
      </c>
      <c r="D12" s="8" t="s">
        <v>27</v>
      </c>
      <c r="E12" s="11">
        <v>2283.7800000000002</v>
      </c>
      <c r="F12" s="11">
        <v>45</v>
      </c>
      <c r="G12" s="9" t="s">
        <v>243</v>
      </c>
      <c r="H12" s="50">
        <v>21.8</v>
      </c>
      <c r="I12" s="50">
        <f t="shared" si="0"/>
        <v>9.545577945336241</v>
      </c>
      <c r="J12" s="50">
        <v>10.85</v>
      </c>
      <c r="K12" s="50">
        <f t="shared" si="1"/>
        <v>51.78</v>
      </c>
    </row>
    <row r="13" spans="1:11" x14ac:dyDescent="0.25">
      <c r="A13" s="80"/>
      <c r="B13" s="89"/>
      <c r="C13" s="8" t="s">
        <v>131</v>
      </c>
      <c r="D13" s="8" t="s">
        <v>11</v>
      </c>
      <c r="E13" s="11">
        <v>313.52999999999997</v>
      </c>
      <c r="F13" s="11">
        <v>6</v>
      </c>
      <c r="G13" s="11">
        <v>1956</v>
      </c>
      <c r="H13" s="50">
        <v>4.92</v>
      </c>
      <c r="I13" s="50">
        <f t="shared" si="0"/>
        <v>15.692278250885083</v>
      </c>
      <c r="J13" s="50">
        <v>10.85</v>
      </c>
      <c r="K13" s="50">
        <f t="shared" si="1"/>
        <v>85.13</v>
      </c>
    </row>
    <row r="14" spans="1:11" x14ac:dyDescent="0.25">
      <c r="A14" s="80"/>
      <c r="B14" s="89"/>
      <c r="C14" s="8" t="s">
        <v>118</v>
      </c>
      <c r="D14" s="10" t="s">
        <v>83</v>
      </c>
      <c r="E14" s="11">
        <v>2033.99</v>
      </c>
      <c r="F14" s="11">
        <v>44</v>
      </c>
      <c r="G14" s="11">
        <v>1970</v>
      </c>
      <c r="H14" s="50">
        <v>17.52</v>
      </c>
      <c r="I14" s="50">
        <f t="shared" si="0"/>
        <v>8.613611669673892</v>
      </c>
      <c r="J14" s="50">
        <v>10.85</v>
      </c>
      <c r="K14" s="50">
        <f t="shared" si="1"/>
        <v>46.73</v>
      </c>
    </row>
    <row r="15" spans="1:11" x14ac:dyDescent="0.25">
      <c r="A15" s="80"/>
      <c r="B15" s="89"/>
      <c r="C15" s="8" t="s">
        <v>132</v>
      </c>
      <c r="D15" s="8" t="s">
        <v>12</v>
      </c>
      <c r="E15" s="11">
        <v>1745.13</v>
      </c>
      <c r="F15" s="11">
        <v>37</v>
      </c>
      <c r="G15" s="11">
        <v>1972</v>
      </c>
      <c r="H15" s="50">
        <v>15.41</v>
      </c>
      <c r="I15" s="50">
        <f t="shared" si="0"/>
        <v>8.8302877149553325</v>
      </c>
      <c r="J15" s="50">
        <v>10.85</v>
      </c>
      <c r="K15" s="50">
        <f t="shared" si="1"/>
        <v>47.9</v>
      </c>
    </row>
    <row r="16" spans="1:11" x14ac:dyDescent="0.25">
      <c r="A16" s="80"/>
      <c r="B16" s="89"/>
      <c r="C16" s="8" t="s">
        <v>133</v>
      </c>
      <c r="D16" s="8" t="s">
        <v>46</v>
      </c>
      <c r="E16" s="11">
        <v>826.05</v>
      </c>
      <c r="F16" s="11">
        <v>15</v>
      </c>
      <c r="G16" s="11">
        <v>1984</v>
      </c>
      <c r="H16" s="50">
        <v>7.65</v>
      </c>
      <c r="I16" s="50">
        <f t="shared" si="0"/>
        <v>9.2609406210277836</v>
      </c>
      <c r="J16" s="50">
        <v>10.85</v>
      </c>
      <c r="K16" s="50">
        <f t="shared" si="1"/>
        <v>50.24</v>
      </c>
    </row>
    <row r="17" spans="1:11" x14ac:dyDescent="0.25">
      <c r="A17" s="80"/>
      <c r="B17" s="89"/>
      <c r="C17" s="8" t="s">
        <v>134</v>
      </c>
      <c r="D17" s="8" t="s">
        <v>13</v>
      </c>
      <c r="E17" s="11">
        <v>681.36</v>
      </c>
      <c r="F17" s="11">
        <v>10</v>
      </c>
      <c r="G17" s="11">
        <v>1984</v>
      </c>
      <c r="H17" s="50">
        <v>7.95</v>
      </c>
      <c r="I17" s="50">
        <f t="shared" si="0"/>
        <v>11.667840789010215</v>
      </c>
      <c r="J17" s="50">
        <v>10.85</v>
      </c>
      <c r="K17" s="50">
        <f t="shared" si="1"/>
        <v>63.3</v>
      </c>
    </row>
    <row r="18" spans="1:11" x14ac:dyDescent="0.25">
      <c r="A18" s="80"/>
      <c r="B18" s="89"/>
      <c r="C18" s="8" t="s">
        <v>135</v>
      </c>
      <c r="D18" s="10" t="s">
        <v>21</v>
      </c>
      <c r="E18" s="11">
        <v>981.25</v>
      </c>
      <c r="F18" s="11">
        <v>19</v>
      </c>
      <c r="G18" s="11">
        <v>1984</v>
      </c>
      <c r="H18" s="50">
        <v>9.7100000000000009</v>
      </c>
      <c r="I18" s="50">
        <f t="shared" si="0"/>
        <v>9.8955414012738867</v>
      </c>
      <c r="J18" s="50">
        <v>10.85</v>
      </c>
      <c r="K18" s="50">
        <f t="shared" si="1"/>
        <v>53.68</v>
      </c>
    </row>
    <row r="19" spans="1:11" x14ac:dyDescent="0.25">
      <c r="A19" s="80"/>
      <c r="B19" s="89"/>
      <c r="C19" s="8" t="s">
        <v>136</v>
      </c>
      <c r="D19" s="10" t="s">
        <v>22</v>
      </c>
      <c r="E19" s="11">
        <v>1075.26</v>
      </c>
      <c r="F19" s="11">
        <v>20</v>
      </c>
      <c r="G19" s="11">
        <v>1984</v>
      </c>
      <c r="H19" s="50">
        <v>11.19</v>
      </c>
      <c r="I19" s="50">
        <f t="shared" si="0"/>
        <v>10.406785335639752</v>
      </c>
      <c r="J19" s="50">
        <v>10.85</v>
      </c>
      <c r="K19" s="50">
        <f t="shared" si="1"/>
        <v>56.46</v>
      </c>
    </row>
    <row r="20" spans="1:11" x14ac:dyDescent="0.25">
      <c r="A20" s="80"/>
      <c r="B20" s="89"/>
      <c r="C20" s="8" t="s">
        <v>137</v>
      </c>
      <c r="D20" s="10" t="s">
        <v>23</v>
      </c>
      <c r="E20" s="11">
        <v>1056.31</v>
      </c>
      <c r="F20" s="11">
        <v>20</v>
      </c>
      <c r="G20" s="11">
        <v>1984</v>
      </c>
      <c r="H20" s="50">
        <v>9.3699999999999992</v>
      </c>
      <c r="I20" s="50">
        <f t="shared" si="0"/>
        <v>8.8705020306538795</v>
      </c>
      <c r="J20" s="50">
        <v>10.85</v>
      </c>
      <c r="K20" s="50">
        <f t="shared" si="1"/>
        <v>48.12</v>
      </c>
    </row>
    <row r="21" spans="1:11" x14ac:dyDescent="0.25">
      <c r="A21" s="80"/>
      <c r="B21" s="89"/>
      <c r="C21" s="8" t="s">
        <v>138</v>
      </c>
      <c r="D21" s="59" t="s">
        <v>14</v>
      </c>
      <c r="E21" s="11">
        <v>360.62</v>
      </c>
      <c r="F21" s="11">
        <v>8</v>
      </c>
      <c r="G21" s="11">
        <v>1966</v>
      </c>
      <c r="H21" s="50">
        <v>3.79</v>
      </c>
      <c r="I21" s="50">
        <f t="shared" si="0"/>
        <v>10.509677777161556</v>
      </c>
      <c r="J21" s="50">
        <v>10.85</v>
      </c>
      <c r="K21" s="50">
        <f t="shared" si="1"/>
        <v>57.02</v>
      </c>
    </row>
    <row r="22" spans="1:11" x14ac:dyDescent="0.25">
      <c r="A22" s="80"/>
      <c r="B22" s="89"/>
      <c r="C22" s="8" t="s">
        <v>139</v>
      </c>
      <c r="D22" s="60" t="s">
        <v>63</v>
      </c>
      <c r="E22" s="57">
        <v>2284.13</v>
      </c>
      <c r="F22" s="57">
        <v>40</v>
      </c>
      <c r="G22" s="57">
        <v>1992</v>
      </c>
      <c r="H22" s="57">
        <v>19.97</v>
      </c>
      <c r="I22" s="50">
        <f t="shared" si="0"/>
        <v>8.7429349467849899</v>
      </c>
      <c r="J22" s="50">
        <v>10.85</v>
      </c>
      <c r="K22" s="50">
        <f t="shared" si="1"/>
        <v>47.43</v>
      </c>
    </row>
    <row r="23" spans="1:11" x14ac:dyDescent="0.25">
      <c r="A23" s="80"/>
      <c r="B23" s="89"/>
      <c r="C23" s="8" t="s">
        <v>140</v>
      </c>
      <c r="D23" s="8" t="s">
        <v>72</v>
      </c>
      <c r="E23" s="57">
        <v>944.31</v>
      </c>
      <c r="F23" s="57">
        <v>21</v>
      </c>
      <c r="G23" s="57">
        <v>1991</v>
      </c>
      <c r="H23" s="50">
        <v>10.11</v>
      </c>
      <c r="I23" s="50">
        <f t="shared" si="0"/>
        <v>10.70622994567462</v>
      </c>
      <c r="J23" s="50">
        <v>10.85</v>
      </c>
      <c r="K23" s="50">
        <f t="shared" si="1"/>
        <v>58.08</v>
      </c>
    </row>
    <row r="24" spans="1:11" x14ac:dyDescent="0.25">
      <c r="A24" s="80"/>
      <c r="B24" s="89"/>
      <c r="C24" s="8" t="s">
        <v>102</v>
      </c>
      <c r="D24" s="8" t="s">
        <v>72</v>
      </c>
      <c r="E24" s="57">
        <v>910.74</v>
      </c>
      <c r="F24" s="57">
        <v>20</v>
      </c>
      <c r="G24" s="57">
        <v>1974</v>
      </c>
      <c r="H24" s="50">
        <v>9.51</v>
      </c>
      <c r="I24" s="50">
        <f t="shared" si="0"/>
        <v>10.442058106594637</v>
      </c>
      <c r="J24" s="50">
        <v>10.85</v>
      </c>
      <c r="K24" s="50">
        <f t="shared" si="1"/>
        <v>56.65</v>
      </c>
    </row>
    <row r="25" spans="1:11" x14ac:dyDescent="0.25">
      <c r="A25" s="80"/>
      <c r="B25" s="89"/>
      <c r="C25" s="8" t="s">
        <v>235</v>
      </c>
      <c r="D25" s="8" t="s">
        <v>72</v>
      </c>
      <c r="E25" s="57">
        <v>953.11</v>
      </c>
      <c r="F25" s="57">
        <v>20</v>
      </c>
      <c r="G25" s="57">
        <v>1974</v>
      </c>
      <c r="H25" s="50">
        <v>7.75</v>
      </c>
      <c r="I25" s="50">
        <f t="shared" si="0"/>
        <v>8.1312755085981667</v>
      </c>
      <c r="J25" s="50">
        <v>10.85</v>
      </c>
      <c r="K25" s="50">
        <f t="shared" si="1"/>
        <v>44.11</v>
      </c>
    </row>
    <row r="26" spans="1:11" x14ac:dyDescent="0.25">
      <c r="A26" s="80"/>
      <c r="B26" s="89"/>
      <c r="C26" s="8" t="s">
        <v>106</v>
      </c>
      <c r="D26" s="8" t="s">
        <v>74</v>
      </c>
      <c r="E26" s="58">
        <v>1715.5</v>
      </c>
      <c r="F26" s="58">
        <v>33</v>
      </c>
      <c r="G26" s="58">
        <v>1978</v>
      </c>
      <c r="H26" s="50">
        <v>18.07</v>
      </c>
      <c r="I26" s="50">
        <f t="shared" si="0"/>
        <v>10.533372194695424</v>
      </c>
      <c r="J26" s="50">
        <v>10.85</v>
      </c>
      <c r="K26" s="50">
        <f t="shared" si="1"/>
        <v>57.14</v>
      </c>
    </row>
    <row r="27" spans="1:11" x14ac:dyDescent="0.25">
      <c r="A27" s="80"/>
      <c r="B27" s="89"/>
      <c r="C27" s="8" t="s">
        <v>236</v>
      </c>
      <c r="D27" s="8" t="s">
        <v>24</v>
      </c>
      <c r="E27" s="57">
        <v>1516.81</v>
      </c>
      <c r="F27" s="57">
        <v>30</v>
      </c>
      <c r="G27" s="57">
        <v>1980</v>
      </c>
      <c r="H27" s="50">
        <v>13.32</v>
      </c>
      <c r="I27" s="50">
        <f t="shared" si="0"/>
        <v>8.781587674131897</v>
      </c>
      <c r="J27" s="50">
        <v>10.85</v>
      </c>
      <c r="K27" s="50">
        <f t="shared" si="1"/>
        <v>47.64</v>
      </c>
    </row>
    <row r="28" spans="1:11" x14ac:dyDescent="0.25">
      <c r="A28" s="80"/>
      <c r="B28" s="89"/>
      <c r="C28" s="8" t="s">
        <v>254</v>
      </c>
      <c r="D28" s="18" t="s">
        <v>24</v>
      </c>
      <c r="E28" s="57">
        <v>1597.34</v>
      </c>
      <c r="F28" s="57">
        <v>32</v>
      </c>
      <c r="G28" s="57">
        <v>1980</v>
      </c>
      <c r="H28" s="56">
        <v>14.53</v>
      </c>
      <c r="I28" s="50">
        <f t="shared" si="0"/>
        <v>9.0963727196464124</v>
      </c>
      <c r="J28" s="50">
        <v>10.85</v>
      </c>
      <c r="K28" s="50">
        <f t="shared" si="1"/>
        <v>49.35</v>
      </c>
    </row>
    <row r="29" spans="1:11" x14ac:dyDescent="0.25">
      <c r="A29" s="80"/>
      <c r="B29" s="89"/>
      <c r="C29" s="8" t="s">
        <v>255</v>
      </c>
      <c r="D29" s="8" t="s">
        <v>25</v>
      </c>
      <c r="E29" s="57">
        <v>2296.7600000000002</v>
      </c>
      <c r="F29" s="57">
        <v>45</v>
      </c>
      <c r="G29" s="57">
        <v>1980</v>
      </c>
      <c r="H29" s="50">
        <v>23</v>
      </c>
      <c r="I29" s="50">
        <f t="shared" si="0"/>
        <v>10.014106828750066</v>
      </c>
      <c r="J29" s="50">
        <v>10.85</v>
      </c>
      <c r="K29" s="50">
        <f t="shared" si="1"/>
        <v>54.33</v>
      </c>
    </row>
    <row r="30" spans="1:11" x14ac:dyDescent="0.25">
      <c r="A30" s="80"/>
      <c r="B30" s="89"/>
      <c r="C30" s="8" t="s">
        <v>256</v>
      </c>
      <c r="D30" s="8" t="s">
        <v>26</v>
      </c>
      <c r="E30" s="57">
        <v>2567.15</v>
      </c>
      <c r="F30" s="57">
        <v>50</v>
      </c>
      <c r="G30" s="57">
        <v>1975</v>
      </c>
      <c r="H30" s="50">
        <v>24.2</v>
      </c>
      <c r="I30" s="50">
        <f t="shared" si="0"/>
        <v>9.4267962526537197</v>
      </c>
      <c r="J30" s="50">
        <v>10.85</v>
      </c>
      <c r="K30" s="50">
        <f t="shared" si="1"/>
        <v>51.14</v>
      </c>
    </row>
    <row r="31" spans="1:11" x14ac:dyDescent="0.25">
      <c r="A31" s="80"/>
      <c r="B31" s="89"/>
      <c r="C31" s="8" t="s">
        <v>257</v>
      </c>
      <c r="D31" s="10" t="s">
        <v>55</v>
      </c>
      <c r="E31" s="57">
        <v>513.42999999999995</v>
      </c>
      <c r="F31" s="57">
        <v>9</v>
      </c>
      <c r="G31" s="57">
        <v>1990</v>
      </c>
      <c r="H31" s="50">
        <v>5.35</v>
      </c>
      <c r="I31" s="50">
        <f t="shared" si="0"/>
        <v>10.420115692499465</v>
      </c>
      <c r="J31" s="50">
        <v>10.85</v>
      </c>
      <c r="K31" s="50">
        <f t="shared" si="1"/>
        <v>56.53</v>
      </c>
    </row>
    <row r="32" spans="1:11" x14ac:dyDescent="0.25">
      <c r="A32" s="80"/>
      <c r="B32" s="89"/>
      <c r="C32" s="8" t="s">
        <v>258</v>
      </c>
      <c r="D32" s="10" t="s">
        <v>59</v>
      </c>
      <c r="E32" s="57">
        <v>1503.04</v>
      </c>
      <c r="F32" s="57">
        <v>24</v>
      </c>
      <c r="G32" s="57">
        <v>1985</v>
      </c>
      <c r="H32" s="50">
        <v>18.16</v>
      </c>
      <c r="I32" s="50">
        <f t="shared" si="0"/>
        <v>12.082180114967001</v>
      </c>
      <c r="J32" s="50">
        <v>10.85</v>
      </c>
      <c r="K32" s="50">
        <f t="shared" si="1"/>
        <v>65.55</v>
      </c>
    </row>
    <row r="33" spans="1:11" x14ac:dyDescent="0.25">
      <c r="A33" s="80"/>
      <c r="B33" s="89"/>
      <c r="C33" s="8" t="s">
        <v>259</v>
      </c>
      <c r="D33" s="10" t="s">
        <v>60</v>
      </c>
      <c r="E33" s="57">
        <v>647.79999999999995</v>
      </c>
      <c r="F33" s="57">
        <v>18</v>
      </c>
      <c r="G33" s="57">
        <v>1987</v>
      </c>
      <c r="H33" s="50">
        <v>8.74</v>
      </c>
      <c r="I33" s="50">
        <f t="shared" si="0"/>
        <v>13.491818462488423</v>
      </c>
      <c r="J33" s="50">
        <v>10.85</v>
      </c>
      <c r="K33" s="50">
        <f t="shared" si="1"/>
        <v>73.19</v>
      </c>
    </row>
    <row r="34" spans="1:11" x14ac:dyDescent="0.25">
      <c r="A34" s="80"/>
      <c r="B34" s="89"/>
      <c r="C34" s="8" t="s">
        <v>260</v>
      </c>
      <c r="D34" s="10" t="s">
        <v>67</v>
      </c>
      <c r="E34" s="57">
        <v>827.36</v>
      </c>
      <c r="F34" s="57">
        <v>17</v>
      </c>
      <c r="G34" s="57">
        <v>1972</v>
      </c>
      <c r="H34" s="50">
        <v>9.27</v>
      </c>
      <c r="I34" s="50">
        <f t="shared" si="0"/>
        <v>11.204312512086636</v>
      </c>
      <c r="J34" s="50">
        <v>10.85</v>
      </c>
      <c r="K34" s="50">
        <f t="shared" si="1"/>
        <v>60.78</v>
      </c>
    </row>
    <row r="35" spans="1:11" x14ac:dyDescent="0.25">
      <c r="A35" s="80"/>
      <c r="B35" s="89"/>
      <c r="C35" s="8" t="s">
        <v>264</v>
      </c>
      <c r="D35" s="10" t="s">
        <v>67</v>
      </c>
      <c r="E35" s="57">
        <v>899.46</v>
      </c>
      <c r="F35" s="57">
        <v>19</v>
      </c>
      <c r="G35" s="57">
        <v>1972</v>
      </c>
      <c r="H35" s="50">
        <v>8.56</v>
      </c>
      <c r="I35" s="50">
        <f t="shared" si="0"/>
        <v>9.5168212038334126</v>
      </c>
      <c r="J35" s="50">
        <v>10.85</v>
      </c>
      <c r="K35" s="50">
        <f t="shared" si="1"/>
        <v>51.63</v>
      </c>
    </row>
    <row r="36" spans="1:11" x14ac:dyDescent="0.25">
      <c r="A36" s="80"/>
      <c r="B36" s="89"/>
      <c r="C36" s="8" t="s">
        <v>265</v>
      </c>
      <c r="D36" s="10" t="s">
        <v>67</v>
      </c>
      <c r="E36" s="57">
        <v>948.51</v>
      </c>
      <c r="F36" s="57">
        <v>20</v>
      </c>
      <c r="G36" s="57">
        <v>1972</v>
      </c>
      <c r="H36" s="50">
        <v>9.2100000000000009</v>
      </c>
      <c r="I36" s="50">
        <f t="shared" si="0"/>
        <v>9.709966157446944</v>
      </c>
      <c r="J36" s="50">
        <v>10.85</v>
      </c>
      <c r="K36" s="50">
        <f t="shared" si="1"/>
        <v>52.68</v>
      </c>
    </row>
    <row r="37" spans="1:11" x14ac:dyDescent="0.25">
      <c r="A37" s="80"/>
      <c r="B37" s="89"/>
      <c r="C37" s="8" t="s">
        <v>289</v>
      </c>
      <c r="D37" s="10" t="s">
        <v>69</v>
      </c>
      <c r="E37" s="57">
        <v>271.63</v>
      </c>
      <c r="F37" s="57">
        <v>9</v>
      </c>
      <c r="G37" s="57">
        <v>1953</v>
      </c>
      <c r="H37" s="50">
        <v>5.13</v>
      </c>
      <c r="I37" s="50">
        <f t="shared" si="0"/>
        <v>18.885984611419946</v>
      </c>
      <c r="J37" s="50">
        <v>10.85</v>
      </c>
      <c r="K37" s="50">
        <f t="shared" si="1"/>
        <v>102.46</v>
      </c>
    </row>
    <row r="38" spans="1:11" x14ac:dyDescent="0.25">
      <c r="A38" s="80"/>
      <c r="B38" s="89"/>
      <c r="C38" s="98"/>
      <c r="D38" s="99"/>
      <c r="E38" s="99"/>
      <c r="F38" s="99"/>
      <c r="G38" s="99"/>
      <c r="H38" s="99"/>
      <c r="I38" s="35" t="s">
        <v>10</v>
      </c>
      <c r="J38" s="35" t="s">
        <v>10</v>
      </c>
      <c r="K38" s="35" t="s">
        <v>10</v>
      </c>
    </row>
    <row r="39" spans="1:11" x14ac:dyDescent="0.25">
      <c r="A39" s="80"/>
      <c r="B39" s="89"/>
      <c r="C39" s="100"/>
      <c r="D39" s="101"/>
      <c r="E39" s="101"/>
      <c r="F39" s="101"/>
      <c r="G39" s="101"/>
      <c r="H39" s="101"/>
      <c r="I39" s="36">
        <f>AVERAGE(I5:I31)</f>
        <v>10.073709633261556</v>
      </c>
      <c r="J39" s="36">
        <f>AVERAGE(J5:J31)</f>
        <v>10.85</v>
      </c>
      <c r="K39" s="36">
        <f>AVERAGE(K5:K31)</f>
        <v>54.649629629629629</v>
      </c>
    </row>
    <row r="40" spans="1:11" x14ac:dyDescent="0.25">
      <c r="A40" s="80"/>
      <c r="B40" s="89"/>
      <c r="C40" s="102"/>
      <c r="D40" s="103"/>
      <c r="E40" s="103"/>
      <c r="F40" s="103"/>
      <c r="G40" s="103"/>
      <c r="H40" s="103"/>
      <c r="I40" s="37"/>
      <c r="J40" s="37"/>
      <c r="K40" s="37"/>
    </row>
    <row r="41" spans="1:11" x14ac:dyDescent="0.25">
      <c r="A41" s="80"/>
      <c r="B41" s="61" t="s">
        <v>209</v>
      </c>
      <c r="C41" s="47">
        <v>33</v>
      </c>
      <c r="D41" s="21" t="s">
        <v>28</v>
      </c>
      <c r="E41" s="20">
        <v>1575.91</v>
      </c>
      <c r="F41" s="20">
        <v>30</v>
      </c>
      <c r="G41" s="20">
        <v>1989</v>
      </c>
      <c r="H41" s="52">
        <v>23.44</v>
      </c>
      <c r="I41" s="51">
        <f>H41/E41*1000</f>
        <v>14.873945847161323</v>
      </c>
      <c r="J41" s="51">
        <v>10.85</v>
      </c>
      <c r="K41" s="48">
        <f>ROUND(I41*J41*50/100,2)</f>
        <v>80.69</v>
      </c>
    </row>
    <row r="42" spans="1:11" x14ac:dyDescent="0.25">
      <c r="A42" s="80"/>
      <c r="B42" s="61"/>
      <c r="C42" s="47">
        <f>SUM(C41+1)</f>
        <v>34</v>
      </c>
      <c r="D42" s="1" t="s">
        <v>29</v>
      </c>
      <c r="E42" s="2">
        <v>1032.3699999999999</v>
      </c>
      <c r="F42" s="2">
        <v>20</v>
      </c>
      <c r="G42" s="2">
        <v>1987</v>
      </c>
      <c r="H42" s="51">
        <v>12.31</v>
      </c>
      <c r="I42" s="51">
        <f t="shared" ref="I42:I87" si="2">H42/E42*1000</f>
        <v>11.924019489136649</v>
      </c>
      <c r="J42" s="51">
        <v>10.85</v>
      </c>
      <c r="K42" s="48">
        <f t="shared" ref="K42:K87" si="3">ROUND(I42*J42*50/100,2)</f>
        <v>64.69</v>
      </c>
    </row>
    <row r="43" spans="1:11" x14ac:dyDescent="0.25">
      <c r="A43" s="80"/>
      <c r="B43" s="61"/>
      <c r="C43" s="47">
        <f t="shared" ref="C43:C87" si="4">SUM(C42+1)</f>
        <v>35</v>
      </c>
      <c r="D43" s="1" t="s">
        <v>223</v>
      </c>
      <c r="E43" s="2">
        <v>1593.23</v>
      </c>
      <c r="F43" s="2">
        <v>30</v>
      </c>
      <c r="G43" s="2">
        <v>1989</v>
      </c>
      <c r="H43" s="51">
        <v>24.228999999999999</v>
      </c>
      <c r="I43" s="51">
        <f t="shared" si="2"/>
        <v>15.207471614267869</v>
      </c>
      <c r="J43" s="51">
        <v>10.85</v>
      </c>
      <c r="K43" s="48">
        <f t="shared" si="3"/>
        <v>82.5</v>
      </c>
    </row>
    <row r="44" spans="1:11" x14ac:dyDescent="0.25">
      <c r="A44" s="80"/>
      <c r="B44" s="61"/>
      <c r="C44" s="47">
        <f t="shared" si="4"/>
        <v>36</v>
      </c>
      <c r="D44" s="1" t="s">
        <v>30</v>
      </c>
      <c r="E44" s="2">
        <v>1210.54</v>
      </c>
      <c r="F44" s="2">
        <v>23</v>
      </c>
      <c r="G44" s="2">
        <v>1991</v>
      </c>
      <c r="H44" s="51">
        <v>19.559999999999999</v>
      </c>
      <c r="I44" s="51">
        <f t="shared" si="2"/>
        <v>16.158078213028897</v>
      </c>
      <c r="J44" s="51">
        <v>10.85</v>
      </c>
      <c r="K44" s="48">
        <f t="shared" si="3"/>
        <v>87.66</v>
      </c>
    </row>
    <row r="45" spans="1:11" x14ac:dyDescent="0.25">
      <c r="A45" s="80"/>
      <c r="B45" s="61"/>
      <c r="C45" s="47">
        <f t="shared" si="4"/>
        <v>37</v>
      </c>
      <c r="D45" s="1" t="s">
        <v>31</v>
      </c>
      <c r="E45" s="2">
        <v>1053.6300000000001</v>
      </c>
      <c r="F45" s="2">
        <v>20</v>
      </c>
      <c r="G45" s="2">
        <v>1985</v>
      </c>
      <c r="H45" s="51">
        <v>14.59</v>
      </c>
      <c r="I45" s="51">
        <f t="shared" si="2"/>
        <v>13.847365773563773</v>
      </c>
      <c r="J45" s="51">
        <v>10.85</v>
      </c>
      <c r="K45" s="48">
        <f t="shared" si="3"/>
        <v>75.12</v>
      </c>
    </row>
    <row r="46" spans="1:11" x14ac:dyDescent="0.25">
      <c r="A46" s="80"/>
      <c r="B46" s="61"/>
      <c r="C46" s="47">
        <f t="shared" si="4"/>
        <v>38</v>
      </c>
      <c r="D46" s="1" t="s">
        <v>85</v>
      </c>
      <c r="E46" s="2">
        <v>2478.85</v>
      </c>
      <c r="F46" s="2">
        <v>49</v>
      </c>
      <c r="G46" s="2">
        <v>1974</v>
      </c>
      <c r="H46" s="51">
        <v>28.7</v>
      </c>
      <c r="I46" s="51">
        <f t="shared" si="2"/>
        <v>11.577949452367024</v>
      </c>
      <c r="J46" s="51">
        <v>10.85</v>
      </c>
      <c r="K46" s="48">
        <f t="shared" si="3"/>
        <v>62.81</v>
      </c>
    </row>
    <row r="47" spans="1:11" x14ac:dyDescent="0.25">
      <c r="A47" s="80"/>
      <c r="B47" s="61"/>
      <c r="C47" s="47">
        <f t="shared" si="4"/>
        <v>39</v>
      </c>
      <c r="D47" s="1" t="s">
        <v>32</v>
      </c>
      <c r="E47" s="2">
        <v>105.74</v>
      </c>
      <c r="F47" s="2">
        <v>2</v>
      </c>
      <c r="G47" s="2">
        <v>1970</v>
      </c>
      <c r="H47" s="51">
        <v>1.73</v>
      </c>
      <c r="I47" s="51">
        <f t="shared" si="2"/>
        <v>16.360885190088897</v>
      </c>
      <c r="J47" s="51">
        <v>10.85</v>
      </c>
      <c r="K47" s="48">
        <f t="shared" si="3"/>
        <v>88.76</v>
      </c>
    </row>
    <row r="48" spans="1:11" x14ac:dyDescent="0.25">
      <c r="A48" s="80"/>
      <c r="B48" s="61"/>
      <c r="C48" s="47">
        <f t="shared" si="4"/>
        <v>40</v>
      </c>
      <c r="D48" s="1" t="s">
        <v>33</v>
      </c>
      <c r="E48" s="2">
        <v>1138.44</v>
      </c>
      <c r="F48" s="2">
        <v>23</v>
      </c>
      <c r="G48" s="2">
        <v>1991</v>
      </c>
      <c r="H48" s="51">
        <v>14.25</v>
      </c>
      <c r="I48" s="51">
        <f t="shared" si="2"/>
        <v>12.51712870243491</v>
      </c>
      <c r="J48" s="51">
        <v>10.85</v>
      </c>
      <c r="K48" s="48">
        <f t="shared" si="3"/>
        <v>67.91</v>
      </c>
    </row>
    <row r="49" spans="1:11" x14ac:dyDescent="0.25">
      <c r="A49" s="80"/>
      <c r="B49" s="61"/>
      <c r="C49" s="47">
        <f t="shared" si="4"/>
        <v>41</v>
      </c>
      <c r="D49" s="1" t="s">
        <v>34</v>
      </c>
      <c r="E49" s="2">
        <v>1032.8900000000001</v>
      </c>
      <c r="F49" s="2">
        <v>20</v>
      </c>
      <c r="G49" s="2">
        <v>1975</v>
      </c>
      <c r="H49" s="51">
        <v>14.48</v>
      </c>
      <c r="I49" s="51">
        <f t="shared" si="2"/>
        <v>14.01891779376313</v>
      </c>
      <c r="J49" s="51">
        <v>10.85</v>
      </c>
      <c r="K49" s="48">
        <f t="shared" si="3"/>
        <v>76.05</v>
      </c>
    </row>
    <row r="50" spans="1:11" x14ac:dyDescent="0.25">
      <c r="A50" s="80"/>
      <c r="B50" s="61"/>
      <c r="C50" s="47">
        <f t="shared" si="4"/>
        <v>42</v>
      </c>
      <c r="D50" s="1" t="s">
        <v>35</v>
      </c>
      <c r="E50" s="2">
        <v>1600.68</v>
      </c>
      <c r="F50" s="2">
        <v>31</v>
      </c>
      <c r="G50" s="2">
        <v>1989</v>
      </c>
      <c r="H50" s="51">
        <v>25.49</v>
      </c>
      <c r="I50" s="51">
        <f t="shared" si="2"/>
        <v>15.924482095109576</v>
      </c>
      <c r="J50" s="51">
        <v>10.85</v>
      </c>
      <c r="K50" s="48">
        <f t="shared" si="3"/>
        <v>86.39</v>
      </c>
    </row>
    <row r="51" spans="1:11" x14ac:dyDescent="0.25">
      <c r="A51" s="80"/>
      <c r="B51" s="61"/>
      <c r="C51" s="47">
        <f t="shared" si="4"/>
        <v>43</v>
      </c>
      <c r="D51" s="1" t="s">
        <v>84</v>
      </c>
      <c r="E51" s="2">
        <v>956.36</v>
      </c>
      <c r="F51" s="2">
        <v>23</v>
      </c>
      <c r="G51" s="2">
        <v>1964</v>
      </c>
      <c r="H51" s="51">
        <v>16.79</v>
      </c>
      <c r="I51" s="51">
        <f t="shared" si="2"/>
        <v>17.556150403613699</v>
      </c>
      <c r="J51" s="51">
        <v>10.85</v>
      </c>
      <c r="K51" s="48">
        <f t="shared" si="3"/>
        <v>95.24</v>
      </c>
    </row>
    <row r="52" spans="1:11" x14ac:dyDescent="0.25">
      <c r="A52" s="80"/>
      <c r="B52" s="61"/>
      <c r="C52" s="47">
        <f t="shared" si="4"/>
        <v>44</v>
      </c>
      <c r="D52" s="1" t="s">
        <v>36</v>
      </c>
      <c r="E52" s="2">
        <v>1599.16</v>
      </c>
      <c r="F52" s="2">
        <v>30</v>
      </c>
      <c r="G52" s="2">
        <v>1989</v>
      </c>
      <c r="H52" s="51">
        <v>19.350000000000001</v>
      </c>
      <c r="I52" s="51">
        <f t="shared" si="2"/>
        <v>12.100102553840767</v>
      </c>
      <c r="J52" s="51">
        <v>10.85</v>
      </c>
      <c r="K52" s="48">
        <f t="shared" si="3"/>
        <v>65.64</v>
      </c>
    </row>
    <row r="53" spans="1:11" x14ac:dyDescent="0.25">
      <c r="A53" s="80"/>
      <c r="B53" s="61"/>
      <c r="C53" s="47">
        <f t="shared" si="4"/>
        <v>45</v>
      </c>
      <c r="D53" s="1" t="s">
        <v>37</v>
      </c>
      <c r="E53" s="2">
        <v>1605.29</v>
      </c>
      <c r="F53" s="2">
        <v>30</v>
      </c>
      <c r="G53" s="2">
        <v>1989</v>
      </c>
      <c r="H53" s="51">
        <v>16</v>
      </c>
      <c r="I53" s="51">
        <f t="shared" si="2"/>
        <v>9.9670464526658744</v>
      </c>
      <c r="J53" s="51">
        <v>10.85</v>
      </c>
      <c r="K53" s="48">
        <f t="shared" si="3"/>
        <v>54.07</v>
      </c>
    </row>
    <row r="54" spans="1:11" x14ac:dyDescent="0.25">
      <c r="A54" s="80"/>
      <c r="B54" s="61"/>
      <c r="C54" s="47">
        <f t="shared" si="4"/>
        <v>46</v>
      </c>
      <c r="D54" s="1" t="s">
        <v>38</v>
      </c>
      <c r="E54" s="2">
        <v>1596.54</v>
      </c>
      <c r="F54" s="2">
        <v>30</v>
      </c>
      <c r="G54" s="2">
        <v>1993</v>
      </c>
      <c r="H54" s="51">
        <v>26.01</v>
      </c>
      <c r="I54" s="51">
        <f t="shared" si="2"/>
        <v>16.29148032620542</v>
      </c>
      <c r="J54" s="51">
        <v>10.85</v>
      </c>
      <c r="K54" s="48">
        <f t="shared" si="3"/>
        <v>88.38</v>
      </c>
    </row>
    <row r="55" spans="1:11" x14ac:dyDescent="0.25">
      <c r="A55" s="80"/>
      <c r="B55" s="61"/>
      <c r="C55" s="47">
        <f t="shared" si="4"/>
        <v>47</v>
      </c>
      <c r="D55" s="1" t="s">
        <v>44</v>
      </c>
      <c r="E55" s="2">
        <v>1614.93</v>
      </c>
      <c r="F55" s="2">
        <v>30</v>
      </c>
      <c r="G55" s="2">
        <v>1993</v>
      </c>
      <c r="H55" s="51">
        <v>18.760000000000002</v>
      </c>
      <c r="I55" s="51">
        <f t="shared" si="2"/>
        <v>11.61660257720149</v>
      </c>
      <c r="J55" s="51">
        <v>10.85</v>
      </c>
      <c r="K55" s="48">
        <f t="shared" si="3"/>
        <v>63.02</v>
      </c>
    </row>
    <row r="56" spans="1:11" x14ac:dyDescent="0.25">
      <c r="A56" s="80"/>
      <c r="B56" s="61"/>
      <c r="C56" s="47">
        <f t="shared" si="4"/>
        <v>48</v>
      </c>
      <c r="D56" s="1" t="s">
        <v>222</v>
      </c>
      <c r="E56" s="2">
        <v>1614.98</v>
      </c>
      <c r="F56" s="2">
        <v>25</v>
      </c>
      <c r="G56" s="2"/>
      <c r="H56" s="51">
        <v>22.33</v>
      </c>
      <c r="I56" s="51">
        <f t="shared" si="2"/>
        <v>13.826796616676367</v>
      </c>
      <c r="J56" s="51">
        <v>10.85</v>
      </c>
      <c r="K56" s="48">
        <f t="shared" si="3"/>
        <v>75.010000000000005</v>
      </c>
    </row>
    <row r="57" spans="1:11" x14ac:dyDescent="0.25">
      <c r="A57" s="80"/>
      <c r="B57" s="61"/>
      <c r="C57" s="47">
        <f t="shared" si="4"/>
        <v>49</v>
      </c>
      <c r="D57" s="1" t="s">
        <v>39</v>
      </c>
      <c r="E57" s="2">
        <v>1521.2</v>
      </c>
      <c r="F57" s="2">
        <v>29</v>
      </c>
      <c r="G57" s="2">
        <v>1982</v>
      </c>
      <c r="H57" s="51">
        <v>22.71</v>
      </c>
      <c r="I57" s="51">
        <f t="shared" si="2"/>
        <v>14.929003418353931</v>
      </c>
      <c r="J57" s="51">
        <v>10.85</v>
      </c>
      <c r="K57" s="48">
        <f t="shared" si="3"/>
        <v>80.989999999999995</v>
      </c>
    </row>
    <row r="58" spans="1:11" x14ac:dyDescent="0.25">
      <c r="A58" s="80"/>
      <c r="B58" s="61"/>
      <c r="C58" s="47">
        <f t="shared" si="4"/>
        <v>50</v>
      </c>
      <c r="D58" s="1" t="s">
        <v>39</v>
      </c>
      <c r="E58" s="2">
        <v>1604.48</v>
      </c>
      <c r="F58" s="2">
        <v>30</v>
      </c>
      <c r="G58" s="2">
        <v>1982</v>
      </c>
      <c r="H58" s="51">
        <v>21.83</v>
      </c>
      <c r="I58" s="51">
        <f t="shared" si="2"/>
        <v>13.605654168328678</v>
      </c>
      <c r="J58" s="51">
        <v>10.85</v>
      </c>
      <c r="K58" s="48">
        <f t="shared" si="3"/>
        <v>73.81</v>
      </c>
    </row>
    <row r="59" spans="1:11" x14ac:dyDescent="0.25">
      <c r="A59" s="80"/>
      <c r="B59" s="61"/>
      <c r="C59" s="47">
        <f t="shared" si="4"/>
        <v>51</v>
      </c>
      <c r="D59" s="1" t="s">
        <v>40</v>
      </c>
      <c r="E59" s="2">
        <v>1085.81</v>
      </c>
      <c r="F59" s="2">
        <v>20</v>
      </c>
      <c r="G59" s="2">
        <v>1991</v>
      </c>
      <c r="H59" s="51">
        <v>18.57</v>
      </c>
      <c r="I59" s="51">
        <f t="shared" si="2"/>
        <v>17.102439653346348</v>
      </c>
      <c r="J59" s="51">
        <v>10.85</v>
      </c>
      <c r="K59" s="48">
        <f t="shared" si="3"/>
        <v>92.78</v>
      </c>
    </row>
    <row r="60" spans="1:11" x14ac:dyDescent="0.25">
      <c r="A60" s="80"/>
      <c r="B60" s="61"/>
      <c r="C60" s="47">
        <f t="shared" si="4"/>
        <v>52</v>
      </c>
      <c r="D60" s="1" t="s">
        <v>41</v>
      </c>
      <c r="E60" s="2">
        <v>1565.55</v>
      </c>
      <c r="F60" s="2">
        <v>30</v>
      </c>
      <c r="G60" s="2">
        <v>1992</v>
      </c>
      <c r="H60" s="51">
        <v>19.89</v>
      </c>
      <c r="I60" s="51">
        <f t="shared" si="2"/>
        <v>12.704800229951136</v>
      </c>
      <c r="J60" s="51">
        <v>10.85</v>
      </c>
      <c r="K60" s="48">
        <f t="shared" si="3"/>
        <v>68.92</v>
      </c>
    </row>
    <row r="61" spans="1:11" x14ac:dyDescent="0.25">
      <c r="A61" s="80"/>
      <c r="B61" s="61"/>
      <c r="C61" s="47">
        <f t="shared" si="4"/>
        <v>53</v>
      </c>
      <c r="D61" s="1" t="s">
        <v>43</v>
      </c>
      <c r="E61" s="2">
        <v>1796.48</v>
      </c>
      <c r="F61" s="2">
        <v>32</v>
      </c>
      <c r="G61" s="2">
        <v>1980</v>
      </c>
      <c r="H61" s="51">
        <v>18.25</v>
      </c>
      <c r="I61" s="51">
        <f t="shared" si="2"/>
        <v>10.158754898468114</v>
      </c>
      <c r="J61" s="51">
        <v>10.85</v>
      </c>
      <c r="K61" s="48">
        <f t="shared" si="3"/>
        <v>55.11</v>
      </c>
    </row>
    <row r="62" spans="1:11" x14ac:dyDescent="0.25">
      <c r="A62" s="80"/>
      <c r="B62" s="61"/>
      <c r="C62" s="47">
        <f t="shared" si="4"/>
        <v>54</v>
      </c>
      <c r="D62" s="1" t="s">
        <v>225</v>
      </c>
      <c r="E62" s="2">
        <v>2258.5500000000002</v>
      </c>
      <c r="F62" s="2">
        <v>40</v>
      </c>
      <c r="G62" s="2"/>
      <c r="H62" s="51">
        <v>34.569000000000003</v>
      </c>
      <c r="I62" s="51">
        <f t="shared" si="2"/>
        <v>15.305837816298066</v>
      </c>
      <c r="J62" s="51">
        <v>10.85</v>
      </c>
      <c r="K62" s="48">
        <f t="shared" si="3"/>
        <v>83.03</v>
      </c>
    </row>
    <row r="63" spans="1:11" x14ac:dyDescent="0.25">
      <c r="A63" s="80"/>
      <c r="B63" s="61"/>
      <c r="C63" s="47">
        <f t="shared" si="4"/>
        <v>55</v>
      </c>
      <c r="D63" s="1" t="s">
        <v>45</v>
      </c>
      <c r="E63" s="2">
        <v>828.98</v>
      </c>
      <c r="F63" s="2">
        <v>15</v>
      </c>
      <c r="G63" s="2">
        <v>1984</v>
      </c>
      <c r="H63" s="51">
        <v>8.91</v>
      </c>
      <c r="I63" s="51">
        <f t="shared" si="2"/>
        <v>10.748148326859514</v>
      </c>
      <c r="J63" s="51">
        <v>10.85</v>
      </c>
      <c r="K63" s="48">
        <f t="shared" si="3"/>
        <v>58.31</v>
      </c>
    </row>
    <row r="64" spans="1:11" x14ac:dyDescent="0.25">
      <c r="A64" s="80"/>
      <c r="B64" s="61"/>
      <c r="C64" s="47">
        <f t="shared" si="4"/>
        <v>56</v>
      </c>
      <c r="D64" s="1" t="s">
        <v>47</v>
      </c>
      <c r="E64" s="2">
        <v>410.45</v>
      </c>
      <c r="F64" s="2">
        <v>9</v>
      </c>
      <c r="G64" s="2">
        <v>1964</v>
      </c>
      <c r="H64" s="51">
        <v>8.83</v>
      </c>
      <c r="I64" s="51">
        <f t="shared" si="2"/>
        <v>21.512973565598731</v>
      </c>
      <c r="J64" s="51">
        <v>10.85</v>
      </c>
      <c r="K64" s="48">
        <f t="shared" si="3"/>
        <v>116.71</v>
      </c>
    </row>
    <row r="65" spans="1:11" x14ac:dyDescent="0.25">
      <c r="A65" s="80"/>
      <c r="B65" s="61"/>
      <c r="C65" s="47">
        <f t="shared" si="4"/>
        <v>57</v>
      </c>
      <c r="D65" s="1" t="s">
        <v>48</v>
      </c>
      <c r="E65" s="2">
        <v>344.76</v>
      </c>
      <c r="F65" s="2">
        <v>7</v>
      </c>
      <c r="G65" s="2">
        <v>1986</v>
      </c>
      <c r="H65" s="51">
        <v>6.97</v>
      </c>
      <c r="I65" s="51">
        <f t="shared" si="2"/>
        <v>20.216962524654832</v>
      </c>
      <c r="J65" s="51">
        <v>10.85</v>
      </c>
      <c r="K65" s="48">
        <f t="shared" si="3"/>
        <v>109.68</v>
      </c>
    </row>
    <row r="66" spans="1:11" x14ac:dyDescent="0.25">
      <c r="A66" s="80"/>
      <c r="B66" s="61"/>
      <c r="C66" s="47">
        <f t="shared" si="4"/>
        <v>58</v>
      </c>
      <c r="D66" s="1" t="s">
        <v>49</v>
      </c>
      <c r="E66" s="2">
        <v>428.7</v>
      </c>
      <c r="F66" s="2">
        <v>9</v>
      </c>
      <c r="G66" s="2">
        <v>1964</v>
      </c>
      <c r="H66" s="51">
        <v>9.15</v>
      </c>
      <c r="I66" s="51">
        <f t="shared" si="2"/>
        <v>21.343596920923726</v>
      </c>
      <c r="J66" s="51">
        <v>10.85</v>
      </c>
      <c r="K66" s="48">
        <f t="shared" si="3"/>
        <v>115.79</v>
      </c>
    </row>
    <row r="67" spans="1:11" x14ac:dyDescent="0.25">
      <c r="A67" s="80"/>
      <c r="B67" s="61"/>
      <c r="C67" s="47">
        <f t="shared" si="4"/>
        <v>59</v>
      </c>
      <c r="D67" s="1" t="s">
        <v>50</v>
      </c>
      <c r="E67" s="2">
        <v>408.78</v>
      </c>
      <c r="F67" s="2">
        <v>8</v>
      </c>
      <c r="G67" s="2">
        <v>1964</v>
      </c>
      <c r="H67" s="51">
        <v>9.14</v>
      </c>
      <c r="I67" s="51">
        <f t="shared" si="2"/>
        <v>22.359215225793829</v>
      </c>
      <c r="J67" s="51">
        <v>10.85</v>
      </c>
      <c r="K67" s="48">
        <f t="shared" si="3"/>
        <v>121.3</v>
      </c>
    </row>
    <row r="68" spans="1:11" x14ac:dyDescent="0.25">
      <c r="A68" s="80"/>
      <c r="B68" s="61"/>
      <c r="C68" s="47">
        <f t="shared" si="4"/>
        <v>60</v>
      </c>
      <c r="D68" s="1" t="s">
        <v>51</v>
      </c>
      <c r="E68" s="2">
        <v>408.57</v>
      </c>
      <c r="F68" s="2">
        <v>8</v>
      </c>
      <c r="G68" s="2">
        <v>1986</v>
      </c>
      <c r="H68" s="51">
        <v>8.9499999999999993</v>
      </c>
      <c r="I68" s="51">
        <f t="shared" si="2"/>
        <v>21.905670998849644</v>
      </c>
      <c r="J68" s="51">
        <v>10.85</v>
      </c>
      <c r="K68" s="48">
        <f t="shared" si="3"/>
        <v>118.84</v>
      </c>
    </row>
    <row r="69" spans="1:11" x14ac:dyDescent="0.25">
      <c r="A69" s="80"/>
      <c r="B69" s="61"/>
      <c r="C69" s="47">
        <f t="shared" si="4"/>
        <v>61</v>
      </c>
      <c r="D69" s="1" t="s">
        <v>52</v>
      </c>
      <c r="E69" s="2">
        <v>180.67</v>
      </c>
      <c r="F69" s="2">
        <v>3</v>
      </c>
      <c r="G69" s="2">
        <v>1991</v>
      </c>
      <c r="H69" s="51">
        <v>4.74</v>
      </c>
      <c r="I69" s="51">
        <f t="shared" si="2"/>
        <v>26.235678308518295</v>
      </c>
      <c r="J69" s="51">
        <v>10.85</v>
      </c>
      <c r="K69" s="48">
        <f t="shared" si="3"/>
        <v>142.33000000000001</v>
      </c>
    </row>
    <row r="70" spans="1:11" x14ac:dyDescent="0.25">
      <c r="A70" s="80"/>
      <c r="B70" s="61"/>
      <c r="C70" s="47">
        <f t="shared" si="4"/>
        <v>62</v>
      </c>
      <c r="D70" s="1" t="s">
        <v>53</v>
      </c>
      <c r="E70" s="2">
        <v>314.48</v>
      </c>
      <c r="F70" s="2">
        <v>3</v>
      </c>
      <c r="G70" s="2">
        <v>1956</v>
      </c>
      <c r="H70" s="51">
        <v>9.02</v>
      </c>
      <c r="I70" s="51">
        <f t="shared" si="2"/>
        <v>28.682269142711775</v>
      </c>
      <c r="J70" s="51">
        <v>10.85</v>
      </c>
      <c r="K70" s="48">
        <f t="shared" si="3"/>
        <v>155.6</v>
      </c>
    </row>
    <row r="71" spans="1:11" x14ac:dyDescent="0.25">
      <c r="A71" s="80"/>
      <c r="B71" s="61"/>
      <c r="C71" s="47">
        <f t="shared" si="4"/>
        <v>63</v>
      </c>
      <c r="D71" s="1" t="s">
        <v>54</v>
      </c>
      <c r="E71" s="2">
        <v>1605.58</v>
      </c>
      <c r="F71" s="2">
        <v>30</v>
      </c>
      <c r="G71" s="2">
        <v>1991</v>
      </c>
      <c r="H71" s="51">
        <v>17.739999999999998</v>
      </c>
      <c r="I71" s="51">
        <f t="shared" si="2"/>
        <v>11.048966728534237</v>
      </c>
      <c r="J71" s="51">
        <v>10.85</v>
      </c>
      <c r="K71" s="48">
        <f t="shared" si="3"/>
        <v>59.94</v>
      </c>
    </row>
    <row r="72" spans="1:11" x14ac:dyDescent="0.25">
      <c r="A72" s="80"/>
      <c r="B72" s="61"/>
      <c r="C72" s="47">
        <f t="shared" si="4"/>
        <v>64</v>
      </c>
      <c r="D72" s="1" t="s">
        <v>56</v>
      </c>
      <c r="E72" s="2">
        <v>520.64</v>
      </c>
      <c r="F72" s="2">
        <v>9</v>
      </c>
      <c r="G72" s="2">
        <v>1991</v>
      </c>
      <c r="H72" s="51">
        <v>5.9</v>
      </c>
      <c r="I72" s="51">
        <f t="shared" si="2"/>
        <v>11.332206515058392</v>
      </c>
      <c r="J72" s="51">
        <v>10.85</v>
      </c>
      <c r="K72" s="48">
        <f t="shared" si="3"/>
        <v>61.48</v>
      </c>
    </row>
    <row r="73" spans="1:11" x14ac:dyDescent="0.25">
      <c r="A73" s="80"/>
      <c r="B73" s="61"/>
      <c r="C73" s="47">
        <f t="shared" si="4"/>
        <v>65</v>
      </c>
      <c r="D73" s="1" t="s">
        <v>57</v>
      </c>
      <c r="E73" s="2">
        <v>1829.87</v>
      </c>
      <c r="F73" s="2">
        <v>32</v>
      </c>
      <c r="G73" s="2">
        <v>1986</v>
      </c>
      <c r="H73" s="51">
        <v>30.66</v>
      </c>
      <c r="I73" s="51">
        <f t="shared" si="2"/>
        <v>16.755288627060942</v>
      </c>
      <c r="J73" s="51">
        <v>10.85</v>
      </c>
      <c r="K73" s="48">
        <f t="shared" si="3"/>
        <v>90.9</v>
      </c>
    </row>
    <row r="74" spans="1:11" x14ac:dyDescent="0.25">
      <c r="A74" s="80"/>
      <c r="B74" s="61"/>
      <c r="C74" s="47">
        <f t="shared" si="4"/>
        <v>66</v>
      </c>
      <c r="D74" s="1" t="s">
        <v>58</v>
      </c>
      <c r="E74" s="2">
        <v>2266.4699999999998</v>
      </c>
      <c r="F74" s="2">
        <v>40</v>
      </c>
      <c r="G74" s="2">
        <v>1986</v>
      </c>
      <c r="H74" s="51">
        <v>36.18</v>
      </c>
      <c r="I74" s="51">
        <f t="shared" si="2"/>
        <v>15.963149743874837</v>
      </c>
      <c r="J74" s="51">
        <v>10.85</v>
      </c>
      <c r="K74" s="48">
        <f t="shared" si="3"/>
        <v>86.6</v>
      </c>
    </row>
    <row r="75" spans="1:11" x14ac:dyDescent="0.25">
      <c r="A75" s="80"/>
      <c r="B75" s="61"/>
      <c r="C75" s="47">
        <f t="shared" si="4"/>
        <v>67</v>
      </c>
      <c r="D75" s="1" t="s">
        <v>61</v>
      </c>
      <c r="E75" s="2">
        <v>1619.41</v>
      </c>
      <c r="F75" s="2">
        <v>30</v>
      </c>
      <c r="G75" s="2">
        <v>1990</v>
      </c>
      <c r="H75" s="51">
        <v>16.940000000000001</v>
      </c>
      <c r="I75" s="51">
        <f t="shared" si="2"/>
        <v>10.460599848092825</v>
      </c>
      <c r="J75" s="51">
        <v>10.85</v>
      </c>
      <c r="K75" s="48">
        <f t="shared" si="3"/>
        <v>56.75</v>
      </c>
    </row>
    <row r="76" spans="1:11" x14ac:dyDescent="0.25">
      <c r="A76" s="80"/>
      <c r="B76" s="61"/>
      <c r="C76" s="47">
        <f t="shared" si="4"/>
        <v>68</v>
      </c>
      <c r="D76" s="1" t="s">
        <v>224</v>
      </c>
      <c r="E76" s="2">
        <v>1563.68</v>
      </c>
      <c r="F76" s="2">
        <v>30</v>
      </c>
      <c r="G76" s="2">
        <v>1988</v>
      </c>
      <c r="H76" s="51">
        <v>13.132999999999999</v>
      </c>
      <c r="I76" s="51">
        <f t="shared" si="2"/>
        <v>8.3987772434257639</v>
      </c>
      <c r="J76" s="51">
        <v>10.85</v>
      </c>
      <c r="K76" s="48">
        <f t="shared" si="3"/>
        <v>45.56</v>
      </c>
    </row>
    <row r="77" spans="1:11" x14ac:dyDescent="0.25">
      <c r="A77" s="80"/>
      <c r="B77" s="61"/>
      <c r="C77" s="47">
        <f t="shared" si="4"/>
        <v>69</v>
      </c>
      <c r="D77" s="1" t="s">
        <v>62</v>
      </c>
      <c r="E77" s="2">
        <v>1550.85</v>
      </c>
      <c r="F77" s="2">
        <v>30</v>
      </c>
      <c r="G77" s="2">
        <v>1990</v>
      </c>
      <c r="H77" s="51">
        <v>27.62</v>
      </c>
      <c r="I77" s="51">
        <f t="shared" si="2"/>
        <v>17.809588290292425</v>
      </c>
      <c r="J77" s="51">
        <v>10.85</v>
      </c>
      <c r="K77" s="48">
        <f t="shared" si="3"/>
        <v>96.62</v>
      </c>
    </row>
    <row r="78" spans="1:11" x14ac:dyDescent="0.25">
      <c r="A78" s="80"/>
      <c r="B78" s="61"/>
      <c r="C78" s="47">
        <f t="shared" si="4"/>
        <v>70</v>
      </c>
      <c r="D78" s="1" t="s">
        <v>64</v>
      </c>
      <c r="E78" s="2">
        <v>202.37</v>
      </c>
      <c r="F78" s="2">
        <v>4</v>
      </c>
      <c r="G78" s="2">
        <v>1964</v>
      </c>
      <c r="H78" s="51">
        <v>3.35</v>
      </c>
      <c r="I78" s="51">
        <f t="shared" si="2"/>
        <v>16.55383703118051</v>
      </c>
      <c r="J78" s="51">
        <v>10.85</v>
      </c>
      <c r="K78" s="48">
        <f t="shared" si="3"/>
        <v>89.8</v>
      </c>
    </row>
    <row r="79" spans="1:11" x14ac:dyDescent="0.25">
      <c r="A79" s="80"/>
      <c r="B79" s="61"/>
      <c r="C79" s="47">
        <f t="shared" si="4"/>
        <v>71</v>
      </c>
      <c r="D79" s="1" t="s">
        <v>65</v>
      </c>
      <c r="E79" s="2">
        <v>1665.14</v>
      </c>
      <c r="F79" s="2">
        <v>49</v>
      </c>
      <c r="G79" s="2">
        <v>1990</v>
      </c>
      <c r="H79" s="51">
        <v>31.82</v>
      </c>
      <c r="I79" s="51">
        <f t="shared" si="2"/>
        <v>19.109504305944245</v>
      </c>
      <c r="J79" s="51">
        <v>10.85</v>
      </c>
      <c r="K79" s="48">
        <f t="shared" si="3"/>
        <v>103.67</v>
      </c>
    </row>
    <row r="80" spans="1:11" x14ac:dyDescent="0.25">
      <c r="A80" s="80"/>
      <c r="B80" s="61"/>
      <c r="C80" s="47">
        <f t="shared" si="4"/>
        <v>72</v>
      </c>
      <c r="D80" s="1" t="s">
        <v>66</v>
      </c>
      <c r="E80" s="2">
        <v>352.02</v>
      </c>
      <c r="F80" s="2">
        <v>8</v>
      </c>
      <c r="G80" s="2">
        <v>1963</v>
      </c>
      <c r="H80" s="51">
        <v>9.73</v>
      </c>
      <c r="I80" s="51">
        <f t="shared" si="2"/>
        <v>27.6404749730129</v>
      </c>
      <c r="J80" s="51">
        <v>10.85</v>
      </c>
      <c r="K80" s="48">
        <f t="shared" si="3"/>
        <v>149.94999999999999</v>
      </c>
    </row>
    <row r="81" spans="1:11" x14ac:dyDescent="0.25">
      <c r="A81" s="80"/>
      <c r="B81" s="61"/>
      <c r="C81" s="47">
        <f t="shared" si="4"/>
        <v>73</v>
      </c>
      <c r="D81" s="1" t="s">
        <v>68</v>
      </c>
      <c r="E81" s="2">
        <v>1351.3</v>
      </c>
      <c r="F81" s="2">
        <v>22</v>
      </c>
      <c r="G81" s="2">
        <v>1973</v>
      </c>
      <c r="H81" s="51">
        <v>22.66</v>
      </c>
      <c r="I81" s="51">
        <f t="shared" si="2"/>
        <v>16.76903722341449</v>
      </c>
      <c r="J81" s="51">
        <v>10.85</v>
      </c>
      <c r="K81" s="48">
        <f t="shared" si="3"/>
        <v>90.97</v>
      </c>
    </row>
    <row r="82" spans="1:11" x14ac:dyDescent="0.25">
      <c r="A82" s="80"/>
      <c r="B82" s="61"/>
      <c r="C82" s="47">
        <f t="shared" si="4"/>
        <v>74</v>
      </c>
      <c r="D82" s="1" t="s">
        <v>70</v>
      </c>
      <c r="E82" s="2">
        <v>1218.99</v>
      </c>
      <c r="F82" s="2">
        <v>22</v>
      </c>
      <c r="G82" s="2">
        <v>1991</v>
      </c>
      <c r="H82" s="51">
        <v>22.83</v>
      </c>
      <c r="I82" s="51">
        <f t="shared" si="2"/>
        <v>18.728619594910541</v>
      </c>
      <c r="J82" s="51">
        <v>10.85</v>
      </c>
      <c r="K82" s="48">
        <f t="shared" si="3"/>
        <v>101.6</v>
      </c>
    </row>
    <row r="83" spans="1:11" x14ac:dyDescent="0.25">
      <c r="A83" s="80"/>
      <c r="B83" s="61"/>
      <c r="C83" s="47">
        <f t="shared" si="4"/>
        <v>75</v>
      </c>
      <c r="D83" s="1" t="s">
        <v>71</v>
      </c>
      <c r="E83" s="2">
        <v>1156.2</v>
      </c>
      <c r="F83" s="2">
        <v>22</v>
      </c>
      <c r="G83" s="2">
        <v>1991</v>
      </c>
      <c r="H83" s="51">
        <v>17.829999999999998</v>
      </c>
      <c r="I83" s="51">
        <f t="shared" si="2"/>
        <v>15.421207403563395</v>
      </c>
      <c r="J83" s="51">
        <v>10.85</v>
      </c>
      <c r="K83" s="48">
        <f t="shared" si="3"/>
        <v>83.66</v>
      </c>
    </row>
    <row r="84" spans="1:11" x14ac:dyDescent="0.25">
      <c r="A84" s="80"/>
      <c r="B84" s="61"/>
      <c r="C84" s="47">
        <f t="shared" si="4"/>
        <v>76</v>
      </c>
      <c r="D84" s="1" t="s">
        <v>73</v>
      </c>
      <c r="E84" s="2">
        <v>64.78</v>
      </c>
      <c r="F84" s="2">
        <v>1</v>
      </c>
      <c r="G84" s="2">
        <v>1949</v>
      </c>
      <c r="H84" s="51">
        <v>1.84</v>
      </c>
      <c r="I84" s="51">
        <f t="shared" si="2"/>
        <v>28.403828342080889</v>
      </c>
      <c r="J84" s="51">
        <v>10.85</v>
      </c>
      <c r="K84" s="48">
        <f t="shared" si="3"/>
        <v>154.09</v>
      </c>
    </row>
    <row r="85" spans="1:11" x14ac:dyDescent="0.25">
      <c r="A85" s="80"/>
      <c r="B85" s="61"/>
      <c r="C85" s="47">
        <f t="shared" si="4"/>
        <v>77</v>
      </c>
      <c r="D85" s="1" t="s">
        <v>75</v>
      </c>
      <c r="E85" s="2">
        <v>151.88</v>
      </c>
      <c r="F85" s="2">
        <v>4</v>
      </c>
      <c r="G85" s="2">
        <v>1968</v>
      </c>
      <c r="H85" s="51">
        <v>4.21</v>
      </c>
      <c r="I85" s="51">
        <f t="shared" si="2"/>
        <v>27.71925204108507</v>
      </c>
      <c r="J85" s="51">
        <v>10.85</v>
      </c>
      <c r="K85" s="48">
        <f t="shared" si="3"/>
        <v>150.38</v>
      </c>
    </row>
    <row r="86" spans="1:11" x14ac:dyDescent="0.25">
      <c r="A86" s="80"/>
      <c r="B86" s="61"/>
      <c r="C86" s="47">
        <f t="shared" si="4"/>
        <v>78</v>
      </c>
      <c r="D86" s="1" t="s">
        <v>76</v>
      </c>
      <c r="E86" s="2">
        <v>154.47</v>
      </c>
      <c r="F86" s="2">
        <v>4</v>
      </c>
      <c r="G86" s="2">
        <v>1960</v>
      </c>
      <c r="H86" s="51">
        <v>4.4400000000000004</v>
      </c>
      <c r="I86" s="51">
        <f t="shared" si="2"/>
        <v>28.743445329190138</v>
      </c>
      <c r="J86" s="51">
        <v>10.85</v>
      </c>
      <c r="K86" s="48">
        <f t="shared" si="3"/>
        <v>155.93</v>
      </c>
    </row>
    <row r="87" spans="1:11" x14ac:dyDescent="0.25">
      <c r="A87" s="80"/>
      <c r="B87" s="61"/>
      <c r="C87" s="47">
        <f t="shared" si="4"/>
        <v>79</v>
      </c>
      <c r="D87" s="1" t="s">
        <v>77</v>
      </c>
      <c r="E87" s="2">
        <v>39.549999999999997</v>
      </c>
      <c r="F87" s="2">
        <v>1</v>
      </c>
      <c r="G87" s="2">
        <v>1960</v>
      </c>
      <c r="H87" s="51">
        <v>1.07</v>
      </c>
      <c r="I87" s="51">
        <f t="shared" si="2"/>
        <v>27.054361567635905</v>
      </c>
      <c r="J87" s="51">
        <v>10.85</v>
      </c>
      <c r="K87" s="48">
        <f t="shared" si="3"/>
        <v>146.77000000000001</v>
      </c>
    </row>
    <row r="88" spans="1:11" x14ac:dyDescent="0.25">
      <c r="A88" s="80"/>
      <c r="B88" s="61"/>
      <c r="C88" s="92"/>
      <c r="D88" s="93"/>
      <c r="E88" s="93"/>
      <c r="F88" s="93"/>
      <c r="G88" s="93"/>
      <c r="H88" s="93"/>
      <c r="I88" s="31" t="s">
        <v>10</v>
      </c>
      <c r="J88" s="31" t="s">
        <v>10</v>
      </c>
      <c r="K88" s="31" t="s">
        <v>10</v>
      </c>
    </row>
    <row r="89" spans="1:11" x14ac:dyDescent="0.25">
      <c r="A89" s="80"/>
      <c r="B89" s="61"/>
      <c r="C89" s="94"/>
      <c r="D89" s="95"/>
      <c r="E89" s="95"/>
      <c r="F89" s="95"/>
      <c r="G89" s="95"/>
      <c r="H89" s="95"/>
      <c r="I89" s="32">
        <f>AVERAGE(I41:I87)</f>
        <v>16.989182406556168</v>
      </c>
      <c r="J89" s="32">
        <f>AVERAGE(J41:J87)</f>
        <v>10.85000000000001</v>
      </c>
      <c r="K89" s="32">
        <f>AVERAGE(K41:K87)</f>
        <v>92.166170212765962</v>
      </c>
    </row>
    <row r="90" spans="1:11" x14ac:dyDescent="0.25">
      <c r="A90" s="81"/>
      <c r="B90" s="61"/>
      <c r="C90" s="96"/>
      <c r="D90" s="97"/>
      <c r="E90" s="97"/>
      <c r="F90" s="97"/>
      <c r="G90" s="97"/>
      <c r="H90" s="97"/>
      <c r="I90" s="34"/>
      <c r="J90" s="34"/>
      <c r="K90" s="34"/>
    </row>
    <row r="91" spans="1:11" x14ac:dyDescent="0.25">
      <c r="A91" s="85" t="s">
        <v>214</v>
      </c>
      <c r="B91" s="82" t="s">
        <v>209</v>
      </c>
      <c r="C91" s="13">
        <v>1</v>
      </c>
      <c r="D91" s="13" t="s">
        <v>141</v>
      </c>
      <c r="E91" s="16">
        <v>739.74</v>
      </c>
      <c r="F91" s="16">
        <v>17</v>
      </c>
      <c r="G91" s="13"/>
      <c r="H91" s="48">
        <v>17.260000000000002</v>
      </c>
      <c r="I91" s="48">
        <f>H91/E91*1000</f>
        <v>23.332522237542921</v>
      </c>
      <c r="J91" s="48">
        <v>10.85</v>
      </c>
      <c r="K91" s="48">
        <f t="shared" ref="K91:K99" si="5">ROUND(I91*J91*50/100,2)</f>
        <v>126.58</v>
      </c>
    </row>
    <row r="92" spans="1:11" x14ac:dyDescent="0.25">
      <c r="A92" s="86"/>
      <c r="B92" s="83"/>
      <c r="C92" s="13">
        <v>2</v>
      </c>
      <c r="D92" s="13" t="s">
        <v>34</v>
      </c>
      <c r="E92" s="16">
        <v>170.96</v>
      </c>
      <c r="F92" s="16">
        <v>3</v>
      </c>
      <c r="G92" s="13"/>
      <c r="H92" s="48">
        <v>8.81</v>
      </c>
      <c r="I92" s="48">
        <f>H92/E92*1000</f>
        <v>51.532522227421623</v>
      </c>
      <c r="J92" s="48">
        <v>10.85</v>
      </c>
      <c r="K92" s="48">
        <f>ROUND(I92*J92*50/100,2)</f>
        <v>279.56</v>
      </c>
    </row>
    <row r="93" spans="1:11" x14ac:dyDescent="0.25">
      <c r="A93" s="86"/>
      <c r="B93" s="83"/>
      <c r="C93" s="19">
        <v>3</v>
      </c>
      <c r="D93" s="13" t="s">
        <v>19</v>
      </c>
      <c r="E93" s="16">
        <v>320.02</v>
      </c>
      <c r="F93" s="16">
        <v>5</v>
      </c>
      <c r="G93" s="13"/>
      <c r="H93" s="48">
        <v>14.4</v>
      </c>
      <c r="I93" s="48">
        <f t="shared" ref="I93:I99" si="6">H93/E93*1000</f>
        <v>44.99718767577027</v>
      </c>
      <c r="J93" s="48">
        <v>10.85</v>
      </c>
      <c r="K93" s="48">
        <f t="shared" si="5"/>
        <v>244.11</v>
      </c>
    </row>
    <row r="94" spans="1:11" x14ac:dyDescent="0.25">
      <c r="A94" s="86"/>
      <c r="B94" s="83"/>
      <c r="C94" s="13">
        <v>4</v>
      </c>
      <c r="D94" s="13" t="s">
        <v>142</v>
      </c>
      <c r="E94" s="16">
        <v>556.14</v>
      </c>
      <c r="F94" s="16">
        <v>9</v>
      </c>
      <c r="G94" s="13"/>
      <c r="H94" s="48">
        <v>15.04</v>
      </c>
      <c r="I94" s="48">
        <f t="shared" si="6"/>
        <v>27.043550185205163</v>
      </c>
      <c r="J94" s="48">
        <v>10.85</v>
      </c>
      <c r="K94" s="48">
        <f t="shared" si="5"/>
        <v>146.71</v>
      </c>
    </row>
    <row r="95" spans="1:11" x14ac:dyDescent="0.25">
      <c r="A95" s="86"/>
      <c r="B95" s="83"/>
      <c r="C95" s="19">
        <v>5</v>
      </c>
      <c r="D95" s="13" t="s">
        <v>48</v>
      </c>
      <c r="E95" s="16">
        <v>224.69</v>
      </c>
      <c r="F95" s="16">
        <v>4</v>
      </c>
      <c r="G95" s="13"/>
      <c r="H95" s="48">
        <v>8.01</v>
      </c>
      <c r="I95" s="48">
        <f t="shared" si="6"/>
        <v>35.649116560594592</v>
      </c>
      <c r="J95" s="48">
        <v>10.85</v>
      </c>
      <c r="K95" s="48">
        <f t="shared" si="5"/>
        <v>193.4</v>
      </c>
    </row>
    <row r="96" spans="1:11" x14ac:dyDescent="0.25">
      <c r="A96" s="86"/>
      <c r="B96" s="83"/>
      <c r="C96" s="13">
        <v>6</v>
      </c>
      <c r="D96" s="13" t="s">
        <v>143</v>
      </c>
      <c r="E96" s="16">
        <v>888.35</v>
      </c>
      <c r="F96" s="16">
        <v>14</v>
      </c>
      <c r="G96" s="13"/>
      <c r="H96" s="48">
        <v>15.46</v>
      </c>
      <c r="I96" s="48">
        <f t="shared" si="6"/>
        <v>17.403050599425899</v>
      </c>
      <c r="J96" s="48">
        <v>10.85</v>
      </c>
      <c r="K96" s="48">
        <f t="shared" si="5"/>
        <v>94.41</v>
      </c>
    </row>
    <row r="97" spans="1:11" x14ac:dyDescent="0.25">
      <c r="A97" s="86"/>
      <c r="B97" s="83"/>
      <c r="C97" s="19">
        <v>7</v>
      </c>
      <c r="D97" s="13" t="s">
        <v>144</v>
      </c>
      <c r="E97" s="16">
        <v>182.35</v>
      </c>
      <c r="F97" s="16">
        <v>3</v>
      </c>
      <c r="G97" s="13"/>
      <c r="H97" s="48">
        <v>6.32</v>
      </c>
      <c r="I97" s="48">
        <f t="shared" si="6"/>
        <v>34.658623526185906</v>
      </c>
      <c r="J97" s="48">
        <v>10.85</v>
      </c>
      <c r="K97" s="48">
        <f t="shared" si="5"/>
        <v>188.02</v>
      </c>
    </row>
    <row r="98" spans="1:11" x14ac:dyDescent="0.25">
      <c r="A98" s="86"/>
      <c r="B98" s="83"/>
      <c r="C98" s="13">
        <v>8</v>
      </c>
      <c r="D98" s="13" t="s">
        <v>145</v>
      </c>
      <c r="E98" s="16">
        <v>199.42</v>
      </c>
      <c r="F98" s="16">
        <v>4</v>
      </c>
      <c r="G98" s="13"/>
      <c r="H98" s="48">
        <v>5.95</v>
      </c>
      <c r="I98" s="48">
        <f t="shared" si="6"/>
        <v>29.836525925183032</v>
      </c>
      <c r="J98" s="48">
        <v>10.85</v>
      </c>
      <c r="K98" s="48">
        <f t="shared" si="5"/>
        <v>161.86000000000001</v>
      </c>
    </row>
    <row r="99" spans="1:11" x14ac:dyDescent="0.25">
      <c r="A99" s="86"/>
      <c r="B99" s="83"/>
      <c r="C99" s="29">
        <v>9</v>
      </c>
      <c r="D99" s="27" t="s">
        <v>146</v>
      </c>
      <c r="E99" s="28">
        <v>698.46</v>
      </c>
      <c r="F99" s="28">
        <v>11</v>
      </c>
      <c r="G99" s="27"/>
      <c r="H99" s="49">
        <v>17.95</v>
      </c>
      <c r="I99" s="48">
        <f t="shared" si="6"/>
        <v>25.699395813647165</v>
      </c>
      <c r="J99" s="48">
        <v>10.85</v>
      </c>
      <c r="K99" s="48">
        <f t="shared" si="5"/>
        <v>139.41999999999999</v>
      </c>
    </row>
    <row r="100" spans="1:11" x14ac:dyDescent="0.25">
      <c r="A100" s="86"/>
      <c r="B100" s="83"/>
      <c r="C100" s="92"/>
      <c r="D100" s="93"/>
      <c r="E100" s="93"/>
      <c r="F100" s="93"/>
      <c r="G100" s="93"/>
      <c r="H100" s="93"/>
      <c r="I100" s="31" t="s">
        <v>10</v>
      </c>
      <c r="J100" s="31" t="s">
        <v>10</v>
      </c>
      <c r="K100" s="31" t="s">
        <v>10</v>
      </c>
    </row>
    <row r="101" spans="1:11" x14ac:dyDescent="0.25">
      <c r="A101" s="86"/>
      <c r="B101" s="83"/>
      <c r="C101" s="94"/>
      <c r="D101" s="95"/>
      <c r="E101" s="95"/>
      <c r="F101" s="95"/>
      <c r="G101" s="95"/>
      <c r="H101" s="95"/>
      <c r="I101" s="32">
        <f>AVERAGE(I91:I99)</f>
        <v>32.239166083441845</v>
      </c>
      <c r="J101" s="32">
        <f>AVERAGE(J91:J99)</f>
        <v>10.849999999999998</v>
      </c>
      <c r="K101" s="32">
        <f>AVERAGE(K91:K99)</f>
        <v>174.89666666666668</v>
      </c>
    </row>
    <row r="102" spans="1:11" x14ac:dyDescent="0.25">
      <c r="A102" s="87"/>
      <c r="B102" s="84"/>
      <c r="C102" s="96"/>
      <c r="D102" s="97"/>
      <c r="E102" s="97"/>
      <c r="F102" s="97"/>
      <c r="G102" s="97"/>
      <c r="H102" s="97"/>
      <c r="I102" s="42"/>
      <c r="J102" s="42"/>
      <c r="K102" s="42"/>
    </row>
    <row r="103" spans="1:11" x14ac:dyDescent="0.25">
      <c r="A103" s="76" t="s">
        <v>213</v>
      </c>
      <c r="B103" s="82" t="s">
        <v>209</v>
      </c>
      <c r="C103" s="13">
        <v>1</v>
      </c>
      <c r="D103" s="13" t="s">
        <v>147</v>
      </c>
      <c r="E103" s="16">
        <v>401.61</v>
      </c>
      <c r="F103" s="16">
        <v>8</v>
      </c>
      <c r="G103" s="13"/>
      <c r="H103" s="48">
        <v>15.34</v>
      </c>
      <c r="I103" s="48">
        <f>H103/E103*1000</f>
        <v>38.196260053285528</v>
      </c>
      <c r="J103" s="48">
        <v>10.85</v>
      </c>
      <c r="K103" s="48">
        <f t="shared" ref="K103:K108" si="7">ROUND(I103*J103*50/100,2)</f>
        <v>207.21</v>
      </c>
    </row>
    <row r="104" spans="1:11" x14ac:dyDescent="0.25">
      <c r="A104" s="77"/>
      <c r="B104" s="83"/>
      <c r="C104" s="13">
        <v>2</v>
      </c>
      <c r="D104" s="13" t="s">
        <v>148</v>
      </c>
      <c r="E104" s="16">
        <v>398.11</v>
      </c>
      <c r="F104" s="16">
        <v>8</v>
      </c>
      <c r="G104" s="13"/>
      <c r="H104" s="48">
        <v>10.73</v>
      </c>
      <c r="I104" s="48">
        <f t="shared" ref="I104:I108" si="8">H104/E104*1000</f>
        <v>26.95234985305569</v>
      </c>
      <c r="J104" s="48">
        <v>10.85</v>
      </c>
      <c r="K104" s="48">
        <f t="shared" si="7"/>
        <v>146.22</v>
      </c>
    </row>
    <row r="105" spans="1:11" x14ac:dyDescent="0.25">
      <c r="A105" s="77"/>
      <c r="B105" s="83"/>
      <c r="C105" s="27">
        <v>3</v>
      </c>
      <c r="D105" s="27" t="s">
        <v>149</v>
      </c>
      <c r="E105" s="28">
        <v>1081</v>
      </c>
      <c r="F105" s="28">
        <v>20</v>
      </c>
      <c r="G105" s="27"/>
      <c r="H105" s="49">
        <v>24.58</v>
      </c>
      <c r="I105" s="48">
        <f t="shared" si="8"/>
        <v>22.738205365402404</v>
      </c>
      <c r="J105" s="48">
        <v>10.85</v>
      </c>
      <c r="K105" s="48">
        <f t="shared" si="7"/>
        <v>123.35</v>
      </c>
    </row>
    <row r="106" spans="1:11" x14ac:dyDescent="0.25">
      <c r="A106" s="77"/>
      <c r="B106" s="83"/>
      <c r="C106" s="13">
        <v>4</v>
      </c>
      <c r="D106" s="13" t="s">
        <v>150</v>
      </c>
      <c r="E106" s="16">
        <v>672.31</v>
      </c>
      <c r="F106" s="16">
        <v>12</v>
      </c>
      <c r="G106" s="13"/>
      <c r="H106" s="48">
        <v>12.48</v>
      </c>
      <c r="I106" s="48">
        <f t="shared" si="8"/>
        <v>18.562865344855798</v>
      </c>
      <c r="J106" s="48">
        <v>10.85</v>
      </c>
      <c r="K106" s="48">
        <f t="shared" si="7"/>
        <v>100.7</v>
      </c>
    </row>
    <row r="107" spans="1:11" x14ac:dyDescent="0.25">
      <c r="A107" s="77"/>
      <c r="B107" s="83"/>
      <c r="C107" s="13">
        <v>5</v>
      </c>
      <c r="D107" s="13" t="s">
        <v>151</v>
      </c>
      <c r="E107" s="16">
        <v>2950.99</v>
      </c>
      <c r="F107" s="16">
        <v>45</v>
      </c>
      <c r="G107" s="13"/>
      <c r="H107" s="48">
        <v>44.84</v>
      </c>
      <c r="I107" s="48">
        <f t="shared" si="8"/>
        <v>15.194900694343257</v>
      </c>
      <c r="J107" s="48">
        <v>10.85</v>
      </c>
      <c r="K107" s="48">
        <f t="shared" si="7"/>
        <v>82.43</v>
      </c>
    </row>
    <row r="108" spans="1:11" x14ac:dyDescent="0.25">
      <c r="A108" s="77"/>
      <c r="B108" s="83"/>
      <c r="C108" s="13">
        <v>6</v>
      </c>
      <c r="D108" s="13" t="s">
        <v>152</v>
      </c>
      <c r="E108" s="16">
        <v>2229.14</v>
      </c>
      <c r="F108" s="16">
        <v>36</v>
      </c>
      <c r="G108" s="13"/>
      <c r="H108" s="48">
        <v>39.229999999999997</v>
      </c>
      <c r="I108" s="48">
        <f t="shared" si="8"/>
        <v>17.598715199583694</v>
      </c>
      <c r="J108" s="48">
        <v>10.85</v>
      </c>
      <c r="K108" s="48">
        <f t="shared" si="7"/>
        <v>95.47</v>
      </c>
    </row>
    <row r="109" spans="1:11" x14ac:dyDescent="0.25">
      <c r="A109" s="77"/>
      <c r="B109" s="83"/>
      <c r="C109" s="92"/>
      <c r="D109" s="93"/>
      <c r="E109" s="93"/>
      <c r="F109" s="93"/>
      <c r="G109" s="93"/>
      <c r="H109" s="93"/>
      <c r="I109" s="31" t="s">
        <v>10</v>
      </c>
      <c r="J109" s="31" t="s">
        <v>10</v>
      </c>
      <c r="K109" s="31" t="s">
        <v>10</v>
      </c>
    </row>
    <row r="110" spans="1:11" x14ac:dyDescent="0.25">
      <c r="A110" s="77"/>
      <c r="B110" s="83"/>
      <c r="C110" s="94"/>
      <c r="D110" s="95"/>
      <c r="E110" s="95"/>
      <c r="F110" s="95"/>
      <c r="G110" s="95"/>
      <c r="H110" s="95"/>
      <c r="I110" s="32">
        <f>AVERAGE(I103:I108)</f>
        <v>23.207216085087726</v>
      </c>
      <c r="J110" s="32">
        <f>AVERAGE(J103:J108)</f>
        <v>10.85</v>
      </c>
      <c r="K110" s="41">
        <f>AVERAGE(K103:K108)</f>
        <v>125.89666666666669</v>
      </c>
    </row>
    <row r="111" spans="1:11" x14ac:dyDescent="0.25">
      <c r="A111" s="78"/>
      <c r="B111" s="84"/>
      <c r="C111" s="96"/>
      <c r="D111" s="97"/>
      <c r="E111" s="97"/>
      <c r="F111" s="97"/>
      <c r="G111" s="97"/>
      <c r="H111" s="97"/>
      <c r="I111" s="33"/>
      <c r="J111" s="33"/>
      <c r="K111" s="33"/>
    </row>
    <row r="112" spans="1:11" x14ac:dyDescent="0.25">
      <c r="A112" s="76" t="s">
        <v>212</v>
      </c>
      <c r="B112" s="61" t="s">
        <v>209</v>
      </c>
      <c r="C112" s="13">
        <v>1</v>
      </c>
      <c r="D112" s="13" t="s">
        <v>153</v>
      </c>
      <c r="E112" s="16">
        <v>335.02</v>
      </c>
      <c r="F112" s="16">
        <v>6</v>
      </c>
      <c r="G112" s="13"/>
      <c r="H112" s="48">
        <v>5.88</v>
      </c>
      <c r="I112" s="48">
        <f>H112/E112*1000</f>
        <v>17.551190973673211</v>
      </c>
      <c r="J112" s="48">
        <v>10.85</v>
      </c>
      <c r="K112" s="48">
        <f t="shared" ref="K112:K120" si="9">ROUND(I112*J112*50/100,2)</f>
        <v>95.22</v>
      </c>
    </row>
    <row r="113" spans="1:11" x14ac:dyDescent="0.25">
      <c r="A113" s="77"/>
      <c r="B113" s="61"/>
      <c r="C113" s="13">
        <v>2</v>
      </c>
      <c r="D113" s="13" t="s">
        <v>154</v>
      </c>
      <c r="E113" s="16">
        <v>191.6</v>
      </c>
      <c r="F113" s="16">
        <v>4</v>
      </c>
      <c r="G113" s="13"/>
      <c r="H113" s="48">
        <v>4.75</v>
      </c>
      <c r="I113" s="48">
        <f t="shared" ref="I113:I120" si="10">H113/E113*1000</f>
        <v>24.791231732776616</v>
      </c>
      <c r="J113" s="48">
        <v>10.85</v>
      </c>
      <c r="K113" s="48">
        <f t="shared" si="9"/>
        <v>134.49</v>
      </c>
    </row>
    <row r="114" spans="1:11" x14ac:dyDescent="0.25">
      <c r="A114" s="77"/>
      <c r="B114" s="61"/>
      <c r="C114" s="13">
        <v>3</v>
      </c>
      <c r="D114" s="13" t="s">
        <v>155</v>
      </c>
      <c r="E114" s="16">
        <v>578.20000000000005</v>
      </c>
      <c r="F114" s="16">
        <v>12</v>
      </c>
      <c r="G114" s="13"/>
      <c r="H114" s="48">
        <v>13.48</v>
      </c>
      <c r="I114" s="48">
        <f t="shared" si="10"/>
        <v>23.313732272570043</v>
      </c>
      <c r="J114" s="48">
        <v>10.85</v>
      </c>
      <c r="K114" s="48">
        <f t="shared" si="9"/>
        <v>126.48</v>
      </c>
    </row>
    <row r="115" spans="1:11" x14ac:dyDescent="0.25">
      <c r="A115" s="77"/>
      <c r="B115" s="61"/>
      <c r="C115" s="13">
        <v>4</v>
      </c>
      <c r="D115" s="13" t="s">
        <v>156</v>
      </c>
      <c r="E115" s="16">
        <v>53.17</v>
      </c>
      <c r="F115" s="16">
        <v>1</v>
      </c>
      <c r="G115" s="13"/>
      <c r="H115" s="48">
        <v>2.68</v>
      </c>
      <c r="I115" s="48">
        <f t="shared" si="10"/>
        <v>50.40436336279857</v>
      </c>
      <c r="J115" s="48">
        <v>10.85</v>
      </c>
      <c r="K115" s="48">
        <f t="shared" si="9"/>
        <v>273.44</v>
      </c>
    </row>
    <row r="116" spans="1:11" x14ac:dyDescent="0.25">
      <c r="A116" s="77"/>
      <c r="B116" s="61"/>
      <c r="C116" s="13">
        <v>5</v>
      </c>
      <c r="D116" s="13" t="s">
        <v>157</v>
      </c>
      <c r="E116" s="16">
        <v>175.24</v>
      </c>
      <c r="F116" s="16">
        <v>3</v>
      </c>
      <c r="G116" s="13"/>
      <c r="H116" s="48">
        <v>3.76</v>
      </c>
      <c r="I116" s="48">
        <f t="shared" si="10"/>
        <v>21.456288518603056</v>
      </c>
      <c r="J116" s="48">
        <v>10.85</v>
      </c>
      <c r="K116" s="48">
        <f t="shared" si="9"/>
        <v>116.4</v>
      </c>
    </row>
    <row r="117" spans="1:11" x14ac:dyDescent="0.25">
      <c r="A117" s="77"/>
      <c r="B117" s="61"/>
      <c r="C117" s="13">
        <v>6</v>
      </c>
      <c r="D117" s="13" t="s">
        <v>229</v>
      </c>
      <c r="E117" s="16">
        <v>105.82</v>
      </c>
      <c r="F117" s="16">
        <v>2</v>
      </c>
      <c r="G117" s="13"/>
      <c r="H117" s="48">
        <v>2.42</v>
      </c>
      <c r="I117" s="48">
        <f t="shared" si="10"/>
        <v>22.869022869022871</v>
      </c>
      <c r="J117" s="48">
        <v>10.85</v>
      </c>
      <c r="K117" s="48">
        <f t="shared" si="9"/>
        <v>124.06</v>
      </c>
    </row>
    <row r="118" spans="1:11" x14ac:dyDescent="0.25">
      <c r="A118" s="77"/>
      <c r="B118" s="61"/>
      <c r="C118" s="13">
        <v>7</v>
      </c>
      <c r="D118" s="13" t="s">
        <v>158</v>
      </c>
      <c r="E118" s="16">
        <v>349.85</v>
      </c>
      <c r="F118" s="16">
        <v>6</v>
      </c>
      <c r="G118" s="13"/>
      <c r="H118" s="48">
        <v>6.93</v>
      </c>
      <c r="I118" s="48">
        <f t="shared" si="10"/>
        <v>19.808489352579677</v>
      </c>
      <c r="J118" s="48">
        <v>10.85</v>
      </c>
      <c r="K118" s="48">
        <f t="shared" si="9"/>
        <v>107.46</v>
      </c>
    </row>
    <row r="119" spans="1:11" x14ac:dyDescent="0.25">
      <c r="A119" s="77"/>
      <c r="B119" s="61"/>
      <c r="C119" s="13">
        <v>8</v>
      </c>
      <c r="D119" s="13" t="s">
        <v>159</v>
      </c>
      <c r="E119" s="16">
        <v>227.38</v>
      </c>
      <c r="F119" s="16">
        <v>4</v>
      </c>
      <c r="G119" s="13"/>
      <c r="H119" s="48">
        <v>5.37</v>
      </c>
      <c r="I119" s="48">
        <f t="shared" si="10"/>
        <v>23.616852845456943</v>
      </c>
      <c r="J119" s="48">
        <v>10.85</v>
      </c>
      <c r="K119" s="48">
        <f t="shared" si="9"/>
        <v>128.12</v>
      </c>
    </row>
    <row r="120" spans="1:11" x14ac:dyDescent="0.25">
      <c r="A120" s="77"/>
      <c r="B120" s="61"/>
      <c r="C120" s="13">
        <v>9</v>
      </c>
      <c r="D120" s="13" t="s">
        <v>160</v>
      </c>
      <c r="E120" s="16">
        <v>39.42</v>
      </c>
      <c r="F120" s="16">
        <v>1</v>
      </c>
      <c r="G120" s="13"/>
      <c r="H120" s="48">
        <v>1.04</v>
      </c>
      <c r="I120" s="48">
        <f t="shared" si="10"/>
        <v>26.382546930492133</v>
      </c>
      <c r="J120" s="48">
        <v>10.85</v>
      </c>
      <c r="K120" s="48">
        <f t="shared" si="9"/>
        <v>143.13</v>
      </c>
    </row>
    <row r="121" spans="1:11" x14ac:dyDescent="0.25">
      <c r="A121" s="77"/>
      <c r="B121" s="61"/>
      <c r="C121" s="92"/>
      <c r="D121" s="93"/>
      <c r="E121" s="93"/>
      <c r="F121" s="93"/>
      <c r="G121" s="93"/>
      <c r="H121" s="93"/>
      <c r="I121" s="31" t="s">
        <v>10</v>
      </c>
      <c r="J121" s="31" t="s">
        <v>10</v>
      </c>
      <c r="K121" s="31" t="s">
        <v>10</v>
      </c>
    </row>
    <row r="122" spans="1:11" x14ac:dyDescent="0.25">
      <c r="A122" s="77"/>
      <c r="B122" s="61"/>
      <c r="C122" s="94"/>
      <c r="D122" s="95"/>
      <c r="E122" s="95"/>
      <c r="F122" s="95"/>
      <c r="G122" s="95"/>
      <c r="H122" s="95"/>
      <c r="I122" s="32">
        <f>AVERAGE(I112:I120)</f>
        <v>25.577079873108126</v>
      </c>
      <c r="J122" s="32">
        <f>AVERAGE(J112:J120)</f>
        <v>10.849999999999998</v>
      </c>
      <c r="K122" s="32">
        <f>AVERAGE(K112:K120)</f>
        <v>138.75555555555559</v>
      </c>
    </row>
    <row r="123" spans="1:11" x14ac:dyDescent="0.25">
      <c r="A123" s="78"/>
      <c r="B123" s="61"/>
      <c r="C123" s="96"/>
      <c r="D123" s="97"/>
      <c r="E123" s="97"/>
      <c r="F123" s="97"/>
      <c r="G123" s="97"/>
      <c r="H123" s="97"/>
      <c r="I123" s="33"/>
      <c r="J123" s="33"/>
      <c r="K123" s="33"/>
    </row>
    <row r="124" spans="1:11" ht="26.25" x14ac:dyDescent="0.25">
      <c r="A124" s="63" t="s">
        <v>211</v>
      </c>
      <c r="B124" s="62" t="s">
        <v>207</v>
      </c>
      <c r="C124" s="14">
        <v>1</v>
      </c>
      <c r="D124" s="24" t="s">
        <v>276</v>
      </c>
      <c r="E124" s="22">
        <v>3295</v>
      </c>
      <c r="F124" s="14"/>
      <c r="G124" s="14"/>
      <c r="H124" s="53">
        <v>35.712000000000003</v>
      </c>
      <c r="I124" s="53">
        <f>H124/E124*1000</f>
        <v>10.838239757207891</v>
      </c>
      <c r="J124" s="53"/>
      <c r="K124" s="53"/>
    </row>
    <row r="125" spans="1:11" x14ac:dyDescent="0.25">
      <c r="A125" s="63"/>
      <c r="B125" s="62"/>
      <c r="C125" s="14">
        <v>2</v>
      </c>
      <c r="D125" s="25" t="s">
        <v>268</v>
      </c>
      <c r="E125" s="22">
        <v>459.67</v>
      </c>
      <c r="F125" s="14"/>
      <c r="G125" s="14"/>
      <c r="H125" s="53">
        <v>10.358000000000001</v>
      </c>
      <c r="I125" s="53">
        <f t="shared" ref="I125:I162" si="11">H125/E125*1000</f>
        <v>22.5335566819675</v>
      </c>
      <c r="J125" s="53">
        <v>13.128500000000001</v>
      </c>
      <c r="K125" s="53"/>
    </row>
    <row r="126" spans="1:11" x14ac:dyDescent="0.25">
      <c r="A126" s="63"/>
      <c r="B126" s="62"/>
      <c r="C126" s="14">
        <v>3</v>
      </c>
      <c r="D126" s="25" t="s">
        <v>165</v>
      </c>
      <c r="E126" s="22">
        <v>1082</v>
      </c>
      <c r="F126" s="14"/>
      <c r="G126" s="14"/>
      <c r="H126" s="53">
        <v>34.56</v>
      </c>
      <c r="I126" s="53">
        <f t="shared" si="11"/>
        <v>31.940850277264328</v>
      </c>
      <c r="J126" s="53">
        <v>13.128500000000001</v>
      </c>
      <c r="K126" s="53"/>
    </row>
    <row r="127" spans="1:11" x14ac:dyDescent="0.25">
      <c r="A127" s="63"/>
      <c r="B127" s="62"/>
      <c r="C127" s="14">
        <v>4</v>
      </c>
      <c r="D127" s="22" t="s">
        <v>166</v>
      </c>
      <c r="E127" s="22">
        <v>347</v>
      </c>
      <c r="F127" s="14"/>
      <c r="G127" s="14"/>
      <c r="H127" s="53">
        <v>8.7970000000000006</v>
      </c>
      <c r="I127" s="53">
        <f t="shared" si="11"/>
        <v>25.351585014409224</v>
      </c>
      <c r="J127" s="53">
        <v>13.128500000000001</v>
      </c>
      <c r="K127" s="53"/>
    </row>
    <row r="128" spans="1:11" ht="51.75" x14ac:dyDescent="0.25">
      <c r="A128" s="63"/>
      <c r="B128" s="62"/>
      <c r="C128" s="14">
        <v>5</v>
      </c>
      <c r="D128" s="23" t="s">
        <v>199</v>
      </c>
      <c r="E128" s="22">
        <v>3010</v>
      </c>
      <c r="F128" s="14"/>
      <c r="G128" s="14"/>
      <c r="H128" s="53">
        <v>61.374000000000002</v>
      </c>
      <c r="I128" s="53">
        <f t="shared" si="11"/>
        <v>20.390033222591363</v>
      </c>
      <c r="J128" s="53">
        <v>13.128500000000001</v>
      </c>
      <c r="K128" s="53"/>
    </row>
    <row r="129" spans="1:11" ht="26.25" x14ac:dyDescent="0.25">
      <c r="A129" s="63"/>
      <c r="B129" s="62"/>
      <c r="C129" s="14">
        <v>6</v>
      </c>
      <c r="D129" s="24" t="s">
        <v>270</v>
      </c>
      <c r="E129" s="22">
        <v>2451.7600000000002</v>
      </c>
      <c r="F129" s="14"/>
      <c r="G129" s="14"/>
      <c r="H129" s="53">
        <v>27.390999999999998</v>
      </c>
      <c r="I129" s="53">
        <f t="shared" si="11"/>
        <v>11.171974418377001</v>
      </c>
      <c r="J129" s="53">
        <v>13.128500000000001</v>
      </c>
      <c r="K129" s="53"/>
    </row>
    <row r="130" spans="1:11" ht="26.25" x14ac:dyDescent="0.25">
      <c r="A130" s="63"/>
      <c r="B130" s="62"/>
      <c r="C130" s="14">
        <v>7</v>
      </c>
      <c r="D130" s="24" t="s">
        <v>271</v>
      </c>
      <c r="E130" s="22">
        <v>519.86</v>
      </c>
      <c r="F130" s="14"/>
      <c r="G130" s="14"/>
      <c r="H130" s="53">
        <v>7.4260000000000002</v>
      </c>
      <c r="I130" s="53">
        <f t="shared" si="11"/>
        <v>14.28461508867772</v>
      </c>
      <c r="J130" s="53">
        <v>13.128500000000001</v>
      </c>
      <c r="K130" s="53"/>
    </row>
    <row r="131" spans="1:11" ht="51.75" x14ac:dyDescent="0.25">
      <c r="A131" s="63"/>
      <c r="B131" s="62"/>
      <c r="C131" s="14">
        <v>8</v>
      </c>
      <c r="D131" s="24" t="s">
        <v>168</v>
      </c>
      <c r="E131" s="22">
        <v>504.04</v>
      </c>
      <c r="F131" s="14"/>
      <c r="G131" s="14"/>
      <c r="H131" s="53">
        <v>10.02</v>
      </c>
      <c r="I131" s="53">
        <f t="shared" si="11"/>
        <v>19.879374652805332</v>
      </c>
      <c r="J131" s="53">
        <v>13.128500000000001</v>
      </c>
      <c r="K131" s="53"/>
    </row>
    <row r="132" spans="1:11" ht="30" customHeight="1" x14ac:dyDescent="0.25">
      <c r="A132" s="63"/>
      <c r="B132" s="62"/>
      <c r="C132" s="14">
        <v>9</v>
      </c>
      <c r="D132" s="24" t="s">
        <v>272</v>
      </c>
      <c r="E132" s="22">
        <v>5856</v>
      </c>
      <c r="F132" s="14"/>
      <c r="G132" s="14"/>
      <c r="H132" s="53">
        <v>57.618000000000002</v>
      </c>
      <c r="I132" s="53">
        <f t="shared" si="11"/>
        <v>9.8391393442622963</v>
      </c>
      <c r="J132" s="53">
        <v>13.128500000000001</v>
      </c>
      <c r="K132" s="53"/>
    </row>
    <row r="133" spans="1:11" x14ac:dyDescent="0.25">
      <c r="A133" s="63"/>
      <c r="B133" s="62"/>
      <c r="C133" s="14">
        <v>10</v>
      </c>
      <c r="D133" s="25" t="s">
        <v>170</v>
      </c>
      <c r="E133" s="25">
        <v>958</v>
      </c>
      <c r="F133" s="14"/>
      <c r="G133" s="14"/>
      <c r="H133" s="53">
        <v>15.742000000000001</v>
      </c>
      <c r="I133" s="53">
        <f t="shared" si="11"/>
        <v>16.432150313152402</v>
      </c>
      <c r="J133" s="53">
        <v>13.128500000000001</v>
      </c>
      <c r="K133" s="53"/>
    </row>
    <row r="134" spans="1:11" ht="26.25" x14ac:dyDescent="0.25">
      <c r="A134" s="63"/>
      <c r="B134" s="62"/>
      <c r="C134" s="14">
        <v>11</v>
      </c>
      <c r="D134" s="24" t="s">
        <v>273</v>
      </c>
      <c r="E134" s="22">
        <v>4914.6000000000004</v>
      </c>
      <c r="F134" s="14"/>
      <c r="G134" s="14"/>
      <c r="H134" s="53">
        <v>32.158999999999999</v>
      </c>
      <c r="I134" s="53">
        <f t="shared" si="11"/>
        <v>6.5435640743905905</v>
      </c>
      <c r="J134" s="53">
        <v>13.128500000000001</v>
      </c>
      <c r="K134" s="53"/>
    </row>
    <row r="135" spans="1:11" ht="26.25" x14ac:dyDescent="0.25">
      <c r="A135" s="63"/>
      <c r="B135" s="62"/>
      <c r="C135" s="14">
        <v>12</v>
      </c>
      <c r="D135" s="24" t="s">
        <v>274</v>
      </c>
      <c r="E135" s="22">
        <v>1045</v>
      </c>
      <c r="F135" s="14"/>
      <c r="G135" s="14"/>
      <c r="H135" s="53">
        <v>37.045000000000002</v>
      </c>
      <c r="I135" s="53">
        <f t="shared" si="11"/>
        <v>35.449760765550238</v>
      </c>
      <c r="J135" s="53">
        <v>13.128500000000001</v>
      </c>
      <c r="K135" s="53"/>
    </row>
    <row r="136" spans="1:11" ht="26.25" x14ac:dyDescent="0.25">
      <c r="A136" s="63"/>
      <c r="B136" s="62"/>
      <c r="C136" s="14">
        <v>13</v>
      </c>
      <c r="D136" s="24" t="s">
        <v>275</v>
      </c>
      <c r="E136" s="22">
        <v>2714.06</v>
      </c>
      <c r="F136" s="14"/>
      <c r="G136" s="14"/>
      <c r="H136" s="53">
        <v>34.322000000000003</v>
      </c>
      <c r="I136" s="53">
        <f t="shared" si="11"/>
        <v>12.645998983073332</v>
      </c>
      <c r="J136" s="53">
        <v>13.128500000000001</v>
      </c>
      <c r="K136" s="53"/>
    </row>
    <row r="137" spans="1:11" ht="26.25" x14ac:dyDescent="0.25">
      <c r="A137" s="63"/>
      <c r="B137" s="62"/>
      <c r="C137" s="14">
        <v>14</v>
      </c>
      <c r="D137" s="24" t="s">
        <v>277</v>
      </c>
      <c r="E137" s="22">
        <v>1870</v>
      </c>
      <c r="F137" s="14"/>
      <c r="G137" s="14"/>
      <c r="H137" s="53">
        <v>26.577999999999999</v>
      </c>
      <c r="I137" s="53">
        <f t="shared" si="11"/>
        <v>14.212834224598931</v>
      </c>
      <c r="J137" s="53">
        <v>13.128500000000001</v>
      </c>
      <c r="K137" s="53"/>
    </row>
    <row r="138" spans="1:11" ht="26.25" x14ac:dyDescent="0.25">
      <c r="A138" s="63"/>
      <c r="B138" s="62"/>
      <c r="C138" s="14">
        <v>15</v>
      </c>
      <c r="D138" s="24" t="s">
        <v>278</v>
      </c>
      <c r="E138" s="22">
        <v>1875</v>
      </c>
      <c r="F138" s="14"/>
      <c r="G138" s="14"/>
      <c r="H138" s="53">
        <v>27.120999999999999</v>
      </c>
      <c r="I138" s="53">
        <f t="shared" si="11"/>
        <v>14.464533333333334</v>
      </c>
      <c r="J138" s="53">
        <v>13.128500000000001</v>
      </c>
      <c r="K138" s="53"/>
    </row>
    <row r="139" spans="1:11" ht="26.25" x14ac:dyDescent="0.25">
      <c r="A139" s="63"/>
      <c r="B139" s="62"/>
      <c r="C139" s="14">
        <v>16</v>
      </c>
      <c r="D139" s="24" t="s">
        <v>279</v>
      </c>
      <c r="E139" s="22">
        <v>1028.75</v>
      </c>
      <c r="F139" s="14"/>
      <c r="G139" s="14"/>
      <c r="H139" s="53">
        <v>16.024999999999999</v>
      </c>
      <c r="I139" s="53">
        <f t="shared" si="11"/>
        <v>15.577156743620897</v>
      </c>
      <c r="J139" s="53">
        <v>13.128500000000001</v>
      </c>
      <c r="K139" s="53"/>
    </row>
    <row r="140" spans="1:11" ht="29.25" customHeight="1" x14ac:dyDescent="0.25">
      <c r="A140" s="63"/>
      <c r="B140" s="62"/>
      <c r="C140" s="14">
        <v>17</v>
      </c>
      <c r="D140" s="23" t="s">
        <v>280</v>
      </c>
      <c r="E140" s="25">
        <v>562.15</v>
      </c>
      <c r="F140" s="14"/>
      <c r="G140" s="14"/>
      <c r="H140" s="53">
        <v>8.4030000000000005</v>
      </c>
      <c r="I140" s="53">
        <f t="shared" si="11"/>
        <v>14.947967624299567</v>
      </c>
      <c r="J140" s="53">
        <v>13.128500000000001</v>
      </c>
      <c r="K140" s="53"/>
    </row>
    <row r="141" spans="1:11" ht="26.25" x14ac:dyDescent="0.25">
      <c r="A141" s="63"/>
      <c r="B141" s="62"/>
      <c r="C141" s="14">
        <v>19</v>
      </c>
      <c r="D141" s="24" t="s">
        <v>281</v>
      </c>
      <c r="E141" s="22">
        <v>5808</v>
      </c>
      <c r="F141" s="14"/>
      <c r="G141" s="14"/>
      <c r="H141" s="53">
        <v>63.521000000000001</v>
      </c>
      <c r="I141" s="53">
        <f t="shared" si="11"/>
        <v>10.936811294765839</v>
      </c>
      <c r="J141" s="53">
        <v>13.128500000000001</v>
      </c>
      <c r="K141" s="53"/>
    </row>
    <row r="142" spans="1:11" x14ac:dyDescent="0.25">
      <c r="A142" s="63"/>
      <c r="B142" s="62"/>
      <c r="C142" s="14">
        <v>20</v>
      </c>
      <c r="D142" s="22" t="s">
        <v>179</v>
      </c>
      <c r="E142" s="22">
        <v>4728</v>
      </c>
      <c r="F142" s="14"/>
      <c r="G142" s="14"/>
      <c r="H142" s="53">
        <v>68.147000000000006</v>
      </c>
      <c r="I142" s="53">
        <f t="shared" si="11"/>
        <v>14.41349407783418</v>
      </c>
      <c r="J142" s="53">
        <v>13.128500000000001</v>
      </c>
      <c r="K142" s="53"/>
    </row>
    <row r="143" spans="1:11" x14ac:dyDescent="0.25">
      <c r="A143" s="63"/>
      <c r="B143" s="62"/>
      <c r="C143" s="14">
        <v>21</v>
      </c>
      <c r="D143" s="22" t="s">
        <v>180</v>
      </c>
      <c r="E143" s="22">
        <v>1483</v>
      </c>
      <c r="F143" s="14"/>
      <c r="G143" s="14"/>
      <c r="H143" s="53">
        <v>14.653</v>
      </c>
      <c r="I143" s="53">
        <f t="shared" si="11"/>
        <v>9.8806473364801093</v>
      </c>
      <c r="J143" s="53">
        <v>13.128500000000001</v>
      </c>
      <c r="K143" s="53"/>
    </row>
    <row r="144" spans="1:11" ht="26.25" x14ac:dyDescent="0.25">
      <c r="A144" s="63"/>
      <c r="B144" s="62"/>
      <c r="C144" s="14">
        <v>22</v>
      </c>
      <c r="D144" s="24" t="s">
        <v>282</v>
      </c>
      <c r="E144" s="22">
        <v>1374.97</v>
      </c>
      <c r="F144" s="14"/>
      <c r="G144" s="14"/>
      <c r="H144" s="53">
        <v>15.76</v>
      </c>
      <c r="I144" s="53">
        <f t="shared" si="11"/>
        <v>11.462068263307563</v>
      </c>
      <c r="J144" s="53">
        <v>13.128500000000001</v>
      </c>
      <c r="K144" s="53"/>
    </row>
    <row r="145" spans="1:11" ht="39" x14ac:dyDescent="0.25">
      <c r="A145" s="63"/>
      <c r="B145" s="62"/>
      <c r="C145" s="14">
        <v>23</v>
      </c>
      <c r="D145" s="24" t="s">
        <v>283</v>
      </c>
      <c r="E145" s="22">
        <v>3560.39</v>
      </c>
      <c r="F145" s="14"/>
      <c r="G145" s="14"/>
      <c r="H145" s="53">
        <v>49.39</v>
      </c>
      <c r="I145" s="53">
        <f t="shared" si="11"/>
        <v>13.87207581191948</v>
      </c>
      <c r="J145" s="53">
        <v>13.128500000000001</v>
      </c>
      <c r="K145" s="53"/>
    </row>
    <row r="146" spans="1:11" ht="26.25" x14ac:dyDescent="0.25">
      <c r="A146" s="63"/>
      <c r="B146" s="62"/>
      <c r="C146" s="14">
        <v>24</v>
      </c>
      <c r="D146" s="24" t="s">
        <v>284</v>
      </c>
      <c r="E146" s="22">
        <v>1834</v>
      </c>
      <c r="F146" s="14"/>
      <c r="G146" s="14"/>
      <c r="H146" s="53">
        <v>28.846</v>
      </c>
      <c r="I146" s="53">
        <f t="shared" si="11"/>
        <v>15.728462377317339</v>
      </c>
      <c r="J146" s="53">
        <v>13.128500000000001</v>
      </c>
      <c r="K146" s="53"/>
    </row>
    <row r="147" spans="1:11" ht="26.25" x14ac:dyDescent="0.25">
      <c r="A147" s="63"/>
      <c r="B147" s="62"/>
      <c r="C147" s="14">
        <v>25</v>
      </c>
      <c r="D147" s="24" t="s">
        <v>285</v>
      </c>
      <c r="E147" s="22">
        <v>7490</v>
      </c>
      <c r="F147" s="14"/>
      <c r="G147" s="14"/>
      <c r="H147" s="53">
        <v>48.134999999999998</v>
      </c>
      <c r="I147" s="53">
        <f t="shared" si="11"/>
        <v>6.4265687583444588</v>
      </c>
      <c r="J147" s="53">
        <v>13.128500000000001</v>
      </c>
      <c r="K147" s="53"/>
    </row>
    <row r="148" spans="1:11" x14ac:dyDescent="0.25">
      <c r="A148" s="63"/>
      <c r="B148" s="62"/>
      <c r="C148" s="14">
        <v>26</v>
      </c>
      <c r="D148" s="22" t="s">
        <v>184</v>
      </c>
      <c r="E148" s="22">
        <v>338</v>
      </c>
      <c r="F148" s="14"/>
      <c r="G148" s="14"/>
      <c r="H148" s="53">
        <v>10.7</v>
      </c>
      <c r="I148" s="53">
        <f t="shared" si="11"/>
        <v>31.65680473372781</v>
      </c>
      <c r="J148" s="53">
        <v>13.128500000000001</v>
      </c>
      <c r="K148" s="53"/>
    </row>
    <row r="149" spans="1:11" x14ac:dyDescent="0.25">
      <c r="A149" s="63"/>
      <c r="B149" s="62"/>
      <c r="C149" s="14">
        <v>27</v>
      </c>
      <c r="D149" s="22" t="s">
        <v>185</v>
      </c>
      <c r="E149" s="22">
        <v>202.03</v>
      </c>
      <c r="F149" s="14"/>
      <c r="G149" s="14"/>
      <c r="H149" s="53">
        <v>6.3049999999999997</v>
      </c>
      <c r="I149" s="53">
        <f t="shared" si="11"/>
        <v>31.20823640053457</v>
      </c>
      <c r="J149" s="53">
        <v>13.128500000000001</v>
      </c>
      <c r="K149" s="53"/>
    </row>
    <row r="150" spans="1:11" ht="26.25" x14ac:dyDescent="0.25">
      <c r="A150" s="63"/>
      <c r="B150" s="62"/>
      <c r="C150" s="14">
        <v>28</v>
      </c>
      <c r="D150" s="24" t="s">
        <v>286</v>
      </c>
      <c r="E150" s="22">
        <v>2413.8000000000002</v>
      </c>
      <c r="F150" s="14"/>
      <c r="G150" s="14"/>
      <c r="H150" s="53">
        <v>25.158999999999999</v>
      </c>
      <c r="I150" s="53">
        <f t="shared" si="11"/>
        <v>10.422984505758555</v>
      </c>
      <c r="J150" s="53">
        <v>13.128500000000001</v>
      </c>
      <c r="K150" s="53"/>
    </row>
    <row r="151" spans="1:11" x14ac:dyDescent="0.25">
      <c r="A151" s="63"/>
      <c r="B151" s="62"/>
      <c r="C151" s="14">
        <v>29</v>
      </c>
      <c r="D151" s="22" t="s">
        <v>187</v>
      </c>
      <c r="E151" s="22">
        <v>870.61</v>
      </c>
      <c r="F151" s="14"/>
      <c r="G151" s="14"/>
      <c r="H151" s="53">
        <v>13.313000000000001</v>
      </c>
      <c r="I151" s="53">
        <f t="shared" si="11"/>
        <v>15.291577170030209</v>
      </c>
      <c r="J151" s="53">
        <v>13.128500000000001</v>
      </c>
      <c r="K151" s="53"/>
    </row>
    <row r="152" spans="1:11" x14ac:dyDescent="0.25">
      <c r="A152" s="63"/>
      <c r="B152" s="62"/>
      <c r="C152" s="14">
        <v>30</v>
      </c>
      <c r="D152" s="22" t="s">
        <v>188</v>
      </c>
      <c r="E152" s="22">
        <v>1483</v>
      </c>
      <c r="F152" s="14"/>
      <c r="G152" s="14"/>
      <c r="H152" s="53">
        <v>29.759</v>
      </c>
      <c r="I152" s="53">
        <f t="shared" si="11"/>
        <v>20.066756574511128</v>
      </c>
      <c r="J152" s="53">
        <v>13.128500000000001</v>
      </c>
      <c r="K152" s="53"/>
    </row>
    <row r="153" spans="1:11" x14ac:dyDescent="0.25">
      <c r="A153" s="63"/>
      <c r="B153" s="62"/>
      <c r="C153" s="14">
        <v>31</v>
      </c>
      <c r="D153" s="22" t="s">
        <v>189</v>
      </c>
      <c r="E153" s="22">
        <v>656.5</v>
      </c>
      <c r="F153" s="14"/>
      <c r="G153" s="14"/>
      <c r="H153" s="53">
        <v>12.750999999999999</v>
      </c>
      <c r="I153" s="53">
        <f t="shared" si="11"/>
        <v>19.422696115765422</v>
      </c>
      <c r="J153" s="53">
        <v>13.128500000000001</v>
      </c>
      <c r="K153" s="53"/>
    </row>
    <row r="154" spans="1:11" ht="26.25" x14ac:dyDescent="0.25">
      <c r="A154" s="63"/>
      <c r="B154" s="62"/>
      <c r="C154" s="14">
        <v>32</v>
      </c>
      <c r="D154" s="24" t="s">
        <v>287</v>
      </c>
      <c r="E154" s="22">
        <v>3315.87</v>
      </c>
      <c r="F154" s="14"/>
      <c r="G154" s="14"/>
      <c r="H154" s="53">
        <v>39.127000000000002</v>
      </c>
      <c r="I154" s="53">
        <f t="shared" si="11"/>
        <v>11.799919779725986</v>
      </c>
      <c r="J154" s="53">
        <v>13.128500000000001</v>
      </c>
      <c r="K154" s="53"/>
    </row>
    <row r="155" spans="1:11" x14ac:dyDescent="0.25">
      <c r="A155" s="63"/>
      <c r="B155" s="62"/>
      <c r="C155" s="14">
        <v>33</v>
      </c>
      <c r="D155" s="22" t="s">
        <v>191</v>
      </c>
      <c r="E155" s="22">
        <v>400</v>
      </c>
      <c r="F155" s="14"/>
      <c r="G155" s="14"/>
      <c r="H155" s="53">
        <v>4.9269999999999996</v>
      </c>
      <c r="I155" s="53">
        <f t="shared" si="11"/>
        <v>12.317499999999999</v>
      </c>
      <c r="J155" s="53">
        <v>13.128500000000001</v>
      </c>
      <c r="K155" s="53"/>
    </row>
    <row r="156" spans="1:11" x14ac:dyDescent="0.25">
      <c r="A156" s="63"/>
      <c r="B156" s="62"/>
      <c r="C156" s="14">
        <v>34</v>
      </c>
      <c r="D156" s="22" t="s">
        <v>262</v>
      </c>
      <c r="E156" s="22">
        <v>1670</v>
      </c>
      <c r="F156" s="14"/>
      <c r="G156" s="14"/>
      <c r="H156" s="53">
        <v>23.7</v>
      </c>
      <c r="I156" s="53">
        <f t="shared" si="11"/>
        <v>14.191616766467066</v>
      </c>
      <c r="J156" s="53">
        <v>13.128500000000001</v>
      </c>
      <c r="K156" s="53"/>
    </row>
    <row r="157" spans="1:11" x14ac:dyDescent="0.25">
      <c r="A157" s="63"/>
      <c r="B157" s="62"/>
      <c r="C157" s="14">
        <v>35</v>
      </c>
      <c r="D157" s="22" t="s">
        <v>193</v>
      </c>
      <c r="E157" s="22">
        <v>1867</v>
      </c>
      <c r="F157" s="14"/>
      <c r="G157" s="14"/>
      <c r="H157" s="53">
        <v>46.8</v>
      </c>
      <c r="I157" s="53">
        <f t="shared" si="11"/>
        <v>25.066952329941081</v>
      </c>
      <c r="J157" s="53">
        <v>13.128500000000001</v>
      </c>
      <c r="K157" s="53"/>
    </row>
    <row r="158" spans="1:11" x14ac:dyDescent="0.25">
      <c r="A158" s="63"/>
      <c r="B158" s="62"/>
      <c r="C158" s="14">
        <v>36</v>
      </c>
      <c r="D158" s="22" t="s">
        <v>194</v>
      </c>
      <c r="E158" s="22">
        <v>220</v>
      </c>
      <c r="F158" s="14"/>
      <c r="G158" s="14"/>
      <c r="H158" s="53">
        <v>4.9329999999999998</v>
      </c>
      <c r="I158" s="53">
        <f t="shared" si="11"/>
        <v>22.422727272727272</v>
      </c>
      <c r="J158" s="53">
        <v>13.128500000000001</v>
      </c>
      <c r="K158" s="53"/>
    </row>
    <row r="159" spans="1:11" x14ac:dyDescent="0.25">
      <c r="A159" s="63"/>
      <c r="B159" s="62"/>
      <c r="C159" s="14">
        <f>C158+1</f>
        <v>37</v>
      </c>
      <c r="D159" s="22" t="s">
        <v>195</v>
      </c>
      <c r="E159" s="22">
        <v>769.3</v>
      </c>
      <c r="F159" s="14"/>
      <c r="G159" s="14"/>
      <c r="H159" s="53">
        <v>11.85</v>
      </c>
      <c r="I159" s="53">
        <f t="shared" si="11"/>
        <v>15.403613674769272</v>
      </c>
      <c r="J159" s="53">
        <v>13.128500000000001</v>
      </c>
      <c r="K159" s="53"/>
    </row>
    <row r="160" spans="1:11" ht="39" x14ac:dyDescent="0.25">
      <c r="A160" s="63"/>
      <c r="B160" s="62"/>
      <c r="C160" s="14">
        <f t="shared" ref="C160:C162" si="12">C159+1</f>
        <v>38</v>
      </c>
      <c r="D160" s="24" t="s">
        <v>242</v>
      </c>
      <c r="E160" s="22">
        <v>1047.77</v>
      </c>
      <c r="F160" s="14"/>
      <c r="G160" s="14"/>
      <c r="H160" s="53">
        <v>20.032</v>
      </c>
      <c r="I160" s="53">
        <f t="shared" si="11"/>
        <v>19.118699714632029</v>
      </c>
      <c r="J160" s="53">
        <v>13.128500000000001</v>
      </c>
      <c r="K160" s="53"/>
    </row>
    <row r="161" spans="1:11" ht="26.25" x14ac:dyDescent="0.25">
      <c r="A161" s="63"/>
      <c r="B161" s="62"/>
      <c r="C161" s="14">
        <f t="shared" si="12"/>
        <v>39</v>
      </c>
      <c r="D161" s="24" t="s">
        <v>288</v>
      </c>
      <c r="E161" s="22">
        <v>168.33</v>
      </c>
      <c r="F161" s="14"/>
      <c r="G161" s="14"/>
      <c r="H161" s="53">
        <v>2.3370000000000002</v>
      </c>
      <c r="I161" s="53">
        <f t="shared" si="11"/>
        <v>13.883443236499733</v>
      </c>
      <c r="J161" s="53">
        <v>13.128500000000001</v>
      </c>
      <c r="K161" s="53"/>
    </row>
    <row r="162" spans="1:11" ht="41.25" customHeight="1" x14ac:dyDescent="0.25">
      <c r="A162" s="63"/>
      <c r="B162" s="62"/>
      <c r="C162" s="14">
        <f t="shared" si="12"/>
        <v>40</v>
      </c>
      <c r="D162" s="24" t="s">
        <v>205</v>
      </c>
      <c r="E162" s="22">
        <v>2141.9899999999998</v>
      </c>
      <c r="F162" s="14"/>
      <c r="G162" s="14"/>
      <c r="H162" s="53">
        <v>33.729999999999997</v>
      </c>
      <c r="I162" s="53">
        <f t="shared" si="11"/>
        <v>15.747038968435895</v>
      </c>
      <c r="J162" s="53">
        <v>13.128500000000001</v>
      </c>
      <c r="K162" s="53"/>
    </row>
    <row r="163" spans="1:11" ht="39" x14ac:dyDescent="0.25">
      <c r="A163" s="63"/>
      <c r="B163" s="62"/>
      <c r="C163" s="14">
        <v>41</v>
      </c>
      <c r="D163" s="24" t="s">
        <v>204</v>
      </c>
      <c r="E163" s="22">
        <v>1097.4000000000001</v>
      </c>
      <c r="F163" s="14"/>
      <c r="G163" s="14"/>
      <c r="H163" s="53">
        <v>10.214</v>
      </c>
      <c r="I163" s="53">
        <f>H163/E163*1000</f>
        <v>9.3074539821396023</v>
      </c>
      <c r="J163" s="53">
        <v>13.128500000000001</v>
      </c>
      <c r="K163" s="53"/>
    </row>
    <row r="164" spans="1:11" x14ac:dyDescent="0.25">
      <c r="A164" s="63"/>
      <c r="B164" s="62"/>
      <c r="C164" s="64"/>
      <c r="D164" s="65"/>
      <c r="E164" s="65"/>
      <c r="F164" s="65"/>
      <c r="G164" s="65"/>
      <c r="H164" s="65"/>
      <c r="I164" s="30" t="s">
        <v>10</v>
      </c>
      <c r="J164" s="30" t="s">
        <v>10</v>
      </c>
      <c r="K164" s="30"/>
    </row>
    <row r="165" spans="1:11" x14ac:dyDescent="0.25">
      <c r="A165" s="63"/>
      <c r="B165" s="62"/>
      <c r="C165" s="66"/>
      <c r="D165" s="67"/>
      <c r="E165" s="67"/>
      <c r="F165" s="67"/>
      <c r="G165" s="67"/>
      <c r="H165" s="67"/>
      <c r="I165" s="40">
        <f>AVERAGE(I124:I163)</f>
        <v>16.663787091630411</v>
      </c>
      <c r="J165" s="40">
        <f>AVERAGE(J124:J163)</f>
        <v>13.128499999999987</v>
      </c>
      <c r="K165" s="40"/>
    </row>
    <row r="166" spans="1:11" x14ac:dyDescent="0.25">
      <c r="A166" s="63"/>
      <c r="B166" s="62"/>
      <c r="C166" s="68"/>
      <c r="D166" s="69"/>
      <c r="E166" s="69"/>
      <c r="F166" s="69"/>
      <c r="G166" s="69"/>
      <c r="H166" s="69"/>
      <c r="I166" s="43"/>
      <c r="J166" s="43"/>
      <c r="K166" s="43"/>
    </row>
    <row r="167" spans="1:11" x14ac:dyDescent="0.25">
      <c r="A167" s="63"/>
      <c r="B167" s="62" t="s">
        <v>210</v>
      </c>
      <c r="C167" s="14"/>
      <c r="D167" s="22" t="s">
        <v>240</v>
      </c>
      <c r="E167" s="22">
        <v>534.79999999999995</v>
      </c>
      <c r="F167" s="14"/>
      <c r="G167" s="14"/>
      <c r="H167" s="53">
        <v>14.204000000000001</v>
      </c>
      <c r="I167" s="53">
        <f>H167/E167*1000</f>
        <v>26.559461480927453</v>
      </c>
      <c r="J167" s="53">
        <v>13.128500000000001</v>
      </c>
      <c r="K167" s="53"/>
    </row>
    <row r="168" spans="1:11" x14ac:dyDescent="0.25">
      <c r="A168" s="63"/>
      <c r="B168" s="62"/>
      <c r="C168" s="14"/>
      <c r="D168" s="22" t="s">
        <v>239</v>
      </c>
      <c r="E168" s="22">
        <v>270</v>
      </c>
      <c r="F168" s="14"/>
      <c r="G168" s="14"/>
      <c r="H168" s="53">
        <v>7.5359999999999996</v>
      </c>
      <c r="I168" s="53">
        <f t="shared" ref="I168:I169" si="13">H168/E168*1000</f>
        <v>27.911111111111108</v>
      </c>
      <c r="J168" s="53">
        <v>13.128500000000001</v>
      </c>
      <c r="K168" s="53"/>
    </row>
    <row r="169" spans="1:11" x14ac:dyDescent="0.25">
      <c r="A169" s="63"/>
      <c r="B169" s="62"/>
      <c r="C169" s="22"/>
      <c r="D169" s="22" t="s">
        <v>238</v>
      </c>
      <c r="E169" s="22">
        <v>563.66999999999996</v>
      </c>
      <c r="F169" s="22"/>
      <c r="G169" s="22"/>
      <c r="H169" s="54">
        <v>2.786</v>
      </c>
      <c r="I169" s="53">
        <f t="shared" si="13"/>
        <v>4.9426082637003921</v>
      </c>
      <c r="J169" s="53">
        <v>13.128500000000001</v>
      </c>
      <c r="K169" s="53"/>
    </row>
    <row r="170" spans="1:11" x14ac:dyDescent="0.25">
      <c r="A170" s="63"/>
      <c r="B170" s="62"/>
      <c r="C170" s="70"/>
      <c r="D170" s="71"/>
      <c r="E170" s="71"/>
      <c r="F170" s="71"/>
      <c r="G170" s="71"/>
      <c r="H170" s="71"/>
      <c r="I170" s="39" t="s">
        <v>10</v>
      </c>
      <c r="J170" s="39" t="s">
        <v>10</v>
      </c>
      <c r="K170" s="39"/>
    </row>
    <row r="171" spans="1:11" x14ac:dyDescent="0.25">
      <c r="A171" s="63"/>
      <c r="B171" s="62"/>
      <c r="C171" s="72"/>
      <c r="D171" s="73"/>
      <c r="E171" s="73"/>
      <c r="F171" s="73"/>
      <c r="G171" s="73"/>
      <c r="H171" s="73"/>
      <c r="I171" s="55">
        <f>AVERAGE(I167:I169)</f>
        <v>19.804393618579653</v>
      </c>
      <c r="J171" s="55">
        <f>AVERAGE(J167:J169)</f>
        <v>13.128500000000001</v>
      </c>
      <c r="K171" s="55"/>
    </row>
  </sheetData>
  <mergeCells count="22">
    <mergeCell ref="D1:I1"/>
    <mergeCell ref="A3:A90"/>
    <mergeCell ref="B3:B40"/>
    <mergeCell ref="C3:C4"/>
    <mergeCell ref="D3:D4"/>
    <mergeCell ref="C38:H40"/>
    <mergeCell ref="B41:B90"/>
    <mergeCell ref="C88:H90"/>
    <mergeCell ref="A91:A102"/>
    <mergeCell ref="B91:B102"/>
    <mergeCell ref="C100:H102"/>
    <mergeCell ref="A103:A111"/>
    <mergeCell ref="B103:B111"/>
    <mergeCell ref="C109:H111"/>
    <mergeCell ref="A112:A123"/>
    <mergeCell ref="B112:B123"/>
    <mergeCell ref="C121:H123"/>
    <mergeCell ref="A124:A171"/>
    <mergeCell ref="B124:B166"/>
    <mergeCell ref="C164:H166"/>
    <mergeCell ref="B167:B171"/>
    <mergeCell ref="C170:H171"/>
  </mergeCells>
  <pageMargins left="0.7" right="0.7" top="0.75" bottom="0.75" header="0.3" footer="0.3"/>
  <pageSetup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E0693-9FB8-41A6-9C2B-03A8ED9ECA8A}">
  <dimension ref="A1:K171"/>
  <sheetViews>
    <sheetView tabSelected="1" workbookViewId="0">
      <selection activeCell="D2" sqref="D2"/>
    </sheetView>
  </sheetViews>
  <sheetFormatPr defaultRowHeight="15" x14ac:dyDescent="0.25"/>
  <cols>
    <col min="1" max="1" width="5.140625" customWidth="1"/>
    <col min="2" max="2" width="7.28515625" customWidth="1"/>
    <col min="3" max="3" width="6.5703125" customWidth="1"/>
    <col min="4" max="4" width="18.85546875" customWidth="1"/>
    <col min="5" max="5" width="10.140625" customWidth="1"/>
    <col min="6" max="6" width="7.7109375" customWidth="1"/>
    <col min="7" max="7" width="7.28515625" customWidth="1"/>
    <col min="8" max="8" width="10.5703125" customWidth="1"/>
    <col min="9" max="9" width="11.28515625" customWidth="1"/>
    <col min="10" max="10" width="13.7109375" customWidth="1"/>
    <col min="11" max="11" width="13.42578125" customWidth="1"/>
  </cols>
  <sheetData>
    <row r="1" spans="1:11" x14ac:dyDescent="0.25">
      <c r="A1" s="3"/>
      <c r="B1" s="4"/>
      <c r="C1" s="3"/>
      <c r="D1" s="74" t="s">
        <v>291</v>
      </c>
      <c r="E1" s="75"/>
      <c r="F1" s="75"/>
      <c r="G1" s="75"/>
      <c r="H1" s="75"/>
      <c r="I1" s="75"/>
    </row>
    <row r="2" spans="1:11" x14ac:dyDescent="0.25">
      <c r="A2" s="3"/>
      <c r="B2" s="3"/>
      <c r="C2" s="3"/>
      <c r="D2" s="3"/>
      <c r="E2" s="3"/>
      <c r="F2" s="3"/>
      <c r="G2" s="3"/>
      <c r="H2" s="5"/>
      <c r="I2" s="5"/>
      <c r="J2" s="5"/>
      <c r="K2" s="5"/>
    </row>
    <row r="3" spans="1:11" ht="51" x14ac:dyDescent="0.25">
      <c r="A3" s="79" t="s">
        <v>215</v>
      </c>
      <c r="B3" s="88" t="s">
        <v>208</v>
      </c>
      <c r="C3" s="90" t="s">
        <v>0</v>
      </c>
      <c r="D3" s="90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  <c r="J3" s="44" t="s">
        <v>245</v>
      </c>
      <c r="K3" s="44" t="s">
        <v>247</v>
      </c>
    </row>
    <row r="4" spans="1:11" x14ac:dyDescent="0.25">
      <c r="A4" s="80"/>
      <c r="B4" s="89"/>
      <c r="C4" s="91"/>
      <c r="D4" s="91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  <c r="J4" s="46" t="s">
        <v>244</v>
      </c>
      <c r="K4" s="46" t="s">
        <v>246</v>
      </c>
    </row>
    <row r="5" spans="1:11" x14ac:dyDescent="0.25">
      <c r="A5" s="80"/>
      <c r="B5" s="89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50">
        <v>7.73</v>
      </c>
      <c r="I5" s="50">
        <f>H5/E5*1000</f>
        <v>3.4631220067291193</v>
      </c>
      <c r="J5" s="50">
        <v>9.64</v>
      </c>
      <c r="K5" s="50">
        <f>ROUND(I5*J5*50/100,2)</f>
        <v>16.690000000000001</v>
      </c>
    </row>
    <row r="6" spans="1:11" x14ac:dyDescent="0.25">
      <c r="A6" s="80"/>
      <c r="B6" s="89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50">
        <v>5.66</v>
      </c>
      <c r="I6" s="50">
        <f t="shared" ref="I6:I37" si="0">H6/E6*1000</f>
        <v>5.4829553710682077</v>
      </c>
      <c r="J6" s="50">
        <v>9.64</v>
      </c>
      <c r="K6" s="50">
        <f t="shared" ref="K6:K37" si="1">ROUND(I6*J6*50/100,2)</f>
        <v>26.43</v>
      </c>
    </row>
    <row r="7" spans="1:11" x14ac:dyDescent="0.25">
      <c r="A7" s="80"/>
      <c r="B7" s="89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50">
        <v>4.25</v>
      </c>
      <c r="I7" s="50">
        <f t="shared" si="0"/>
        <v>4.5343006508055055</v>
      </c>
      <c r="J7" s="50">
        <v>9.64</v>
      </c>
      <c r="K7" s="50">
        <f t="shared" si="1"/>
        <v>21.86</v>
      </c>
    </row>
    <row r="8" spans="1:11" x14ac:dyDescent="0.25">
      <c r="A8" s="80"/>
      <c r="B8" s="89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50">
        <v>10.89</v>
      </c>
      <c r="I8" s="50">
        <f t="shared" si="0"/>
        <v>4.9156574296844324</v>
      </c>
      <c r="J8" s="50">
        <v>9.64</v>
      </c>
      <c r="K8" s="50">
        <f t="shared" si="1"/>
        <v>23.69</v>
      </c>
    </row>
    <row r="9" spans="1:11" x14ac:dyDescent="0.25">
      <c r="A9" s="80"/>
      <c r="B9" s="89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50">
        <v>4.62</v>
      </c>
      <c r="I9" s="50">
        <f t="shared" si="0"/>
        <v>4.4311446164470283</v>
      </c>
      <c r="J9" s="50">
        <v>9.64</v>
      </c>
      <c r="K9" s="50">
        <f t="shared" si="1"/>
        <v>21.36</v>
      </c>
    </row>
    <row r="10" spans="1:11" x14ac:dyDescent="0.25">
      <c r="A10" s="80"/>
      <c r="B10" s="89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50">
        <v>12.33</v>
      </c>
      <c r="I10" s="50">
        <f t="shared" si="0"/>
        <v>5.4431558826256055</v>
      </c>
      <c r="J10" s="50">
        <v>9.64</v>
      </c>
      <c r="K10" s="50">
        <f t="shared" si="1"/>
        <v>26.24</v>
      </c>
    </row>
    <row r="11" spans="1:11" x14ac:dyDescent="0.25">
      <c r="A11" s="80"/>
      <c r="B11" s="89"/>
      <c r="C11" s="8" t="s">
        <v>129</v>
      </c>
      <c r="D11" s="8" t="s">
        <v>42</v>
      </c>
      <c r="E11" s="58">
        <v>1052.24</v>
      </c>
      <c r="F11" s="58">
        <v>20</v>
      </c>
      <c r="G11" s="58">
        <v>1984</v>
      </c>
      <c r="H11" s="50">
        <v>3.05</v>
      </c>
      <c r="I11" s="50">
        <f t="shared" si="0"/>
        <v>2.8985782711168553</v>
      </c>
      <c r="J11" s="50">
        <v>9.64</v>
      </c>
      <c r="K11" s="50">
        <f t="shared" si="1"/>
        <v>13.97</v>
      </c>
    </row>
    <row r="12" spans="1:11" x14ac:dyDescent="0.25">
      <c r="A12" s="80"/>
      <c r="B12" s="89"/>
      <c r="C12" s="8" t="s">
        <v>130</v>
      </c>
      <c r="D12" s="8" t="s">
        <v>27</v>
      </c>
      <c r="E12" s="11">
        <v>2283.7800000000002</v>
      </c>
      <c r="F12" s="11">
        <v>45</v>
      </c>
      <c r="G12" s="9" t="s">
        <v>243</v>
      </c>
      <c r="H12" s="50">
        <v>10.42</v>
      </c>
      <c r="I12" s="50">
        <f t="shared" si="0"/>
        <v>4.5626111096515425</v>
      </c>
      <c r="J12" s="50">
        <v>9.64</v>
      </c>
      <c r="K12" s="50">
        <f t="shared" si="1"/>
        <v>21.99</v>
      </c>
    </row>
    <row r="13" spans="1:11" x14ac:dyDescent="0.25">
      <c r="A13" s="80"/>
      <c r="B13" s="89"/>
      <c r="C13" s="8" t="s">
        <v>131</v>
      </c>
      <c r="D13" s="8" t="s">
        <v>11</v>
      </c>
      <c r="E13" s="11">
        <v>313.52999999999997</v>
      </c>
      <c r="F13" s="11">
        <v>6</v>
      </c>
      <c r="G13" s="11">
        <v>1956</v>
      </c>
      <c r="H13" s="50">
        <v>2.2799999999999998</v>
      </c>
      <c r="I13" s="50">
        <f t="shared" si="0"/>
        <v>7.2720313845565023</v>
      </c>
      <c r="J13" s="50">
        <v>9.64</v>
      </c>
      <c r="K13" s="50">
        <f t="shared" si="1"/>
        <v>35.049999999999997</v>
      </c>
    </row>
    <row r="14" spans="1:11" x14ac:dyDescent="0.25">
      <c r="A14" s="80"/>
      <c r="B14" s="89"/>
      <c r="C14" s="8" t="s">
        <v>118</v>
      </c>
      <c r="D14" s="10" t="s">
        <v>83</v>
      </c>
      <c r="E14" s="11">
        <v>2033.99</v>
      </c>
      <c r="F14" s="11">
        <v>44</v>
      </c>
      <c r="G14" s="11">
        <v>1970</v>
      </c>
      <c r="H14" s="50">
        <v>8.34</v>
      </c>
      <c r="I14" s="50">
        <f t="shared" si="0"/>
        <v>4.1003151441255854</v>
      </c>
      <c r="J14" s="50">
        <v>9.64</v>
      </c>
      <c r="K14" s="50">
        <f t="shared" si="1"/>
        <v>19.760000000000002</v>
      </c>
    </row>
    <row r="15" spans="1:11" x14ac:dyDescent="0.25">
      <c r="A15" s="80"/>
      <c r="B15" s="89"/>
      <c r="C15" s="8" t="s">
        <v>132</v>
      </c>
      <c r="D15" s="8" t="s">
        <v>12</v>
      </c>
      <c r="E15" s="11">
        <v>1745.13</v>
      </c>
      <c r="F15" s="11">
        <v>37</v>
      </c>
      <c r="G15" s="11">
        <v>1972</v>
      </c>
      <c r="H15" s="50">
        <v>6.72</v>
      </c>
      <c r="I15" s="50">
        <f t="shared" si="0"/>
        <v>3.8507159925048557</v>
      </c>
      <c r="J15" s="50">
        <v>9.64</v>
      </c>
      <c r="K15" s="50">
        <f t="shared" si="1"/>
        <v>18.559999999999999</v>
      </c>
    </row>
    <row r="16" spans="1:11" x14ac:dyDescent="0.25">
      <c r="A16" s="80"/>
      <c r="B16" s="89"/>
      <c r="C16" s="8" t="s">
        <v>133</v>
      </c>
      <c r="D16" s="8" t="s">
        <v>46</v>
      </c>
      <c r="E16" s="11">
        <v>826.05</v>
      </c>
      <c r="F16" s="11">
        <v>15</v>
      </c>
      <c r="G16" s="11">
        <v>1984</v>
      </c>
      <c r="H16" s="50">
        <v>2.94</v>
      </c>
      <c r="I16" s="50">
        <f t="shared" si="0"/>
        <v>3.5591065916106772</v>
      </c>
      <c r="J16" s="50">
        <v>9.64</v>
      </c>
      <c r="K16" s="50">
        <f t="shared" si="1"/>
        <v>17.149999999999999</v>
      </c>
    </row>
    <row r="17" spans="1:11" x14ac:dyDescent="0.25">
      <c r="A17" s="80"/>
      <c r="B17" s="89"/>
      <c r="C17" s="8" t="s">
        <v>134</v>
      </c>
      <c r="D17" s="8" t="s">
        <v>13</v>
      </c>
      <c r="E17" s="11">
        <v>681.36</v>
      </c>
      <c r="F17" s="11">
        <v>10</v>
      </c>
      <c r="G17" s="11">
        <v>1984</v>
      </c>
      <c r="H17" s="50">
        <v>3.64</v>
      </c>
      <c r="I17" s="50">
        <f t="shared" si="0"/>
        <v>5.3422566631443003</v>
      </c>
      <c r="J17" s="50">
        <v>9.64</v>
      </c>
      <c r="K17" s="50">
        <f t="shared" si="1"/>
        <v>25.75</v>
      </c>
    </row>
    <row r="18" spans="1:11" x14ac:dyDescent="0.25">
      <c r="A18" s="80"/>
      <c r="B18" s="89"/>
      <c r="C18" s="8" t="s">
        <v>135</v>
      </c>
      <c r="D18" s="10" t="s">
        <v>21</v>
      </c>
      <c r="E18" s="11">
        <v>981.25</v>
      </c>
      <c r="F18" s="11">
        <v>19</v>
      </c>
      <c r="G18" s="11">
        <v>1984</v>
      </c>
      <c r="H18" s="50">
        <v>5.03</v>
      </c>
      <c r="I18" s="50">
        <f t="shared" si="0"/>
        <v>5.1261146496815293</v>
      </c>
      <c r="J18" s="50">
        <v>9.64</v>
      </c>
      <c r="K18" s="50">
        <f t="shared" si="1"/>
        <v>24.71</v>
      </c>
    </row>
    <row r="19" spans="1:11" x14ac:dyDescent="0.25">
      <c r="A19" s="80"/>
      <c r="B19" s="89"/>
      <c r="C19" s="8" t="s">
        <v>136</v>
      </c>
      <c r="D19" s="10" t="s">
        <v>22</v>
      </c>
      <c r="E19" s="11">
        <v>1075.26</v>
      </c>
      <c r="F19" s="11">
        <v>20</v>
      </c>
      <c r="G19" s="11">
        <v>1984</v>
      </c>
      <c r="H19" s="50">
        <v>4.78</v>
      </c>
      <c r="I19" s="50">
        <f t="shared" si="0"/>
        <v>4.4454364525789112</v>
      </c>
      <c r="J19" s="50">
        <v>9.64</v>
      </c>
      <c r="K19" s="50">
        <f t="shared" si="1"/>
        <v>21.43</v>
      </c>
    </row>
    <row r="20" spans="1:11" x14ac:dyDescent="0.25">
      <c r="A20" s="80"/>
      <c r="B20" s="89"/>
      <c r="C20" s="8" t="s">
        <v>137</v>
      </c>
      <c r="D20" s="10" t="s">
        <v>23</v>
      </c>
      <c r="E20" s="11">
        <v>1056.31</v>
      </c>
      <c r="F20" s="11">
        <v>20</v>
      </c>
      <c r="G20" s="11">
        <v>1984</v>
      </c>
      <c r="H20" s="50">
        <v>7.3</v>
      </c>
      <c r="I20" s="50">
        <f t="shared" si="0"/>
        <v>6.910850034554251</v>
      </c>
      <c r="J20" s="50">
        <v>9.64</v>
      </c>
      <c r="K20" s="50">
        <f t="shared" si="1"/>
        <v>33.31</v>
      </c>
    </row>
    <row r="21" spans="1:11" x14ac:dyDescent="0.25">
      <c r="A21" s="80"/>
      <c r="B21" s="89"/>
      <c r="C21" s="8" t="s">
        <v>138</v>
      </c>
      <c r="D21" s="59" t="s">
        <v>14</v>
      </c>
      <c r="E21" s="11">
        <v>360.62</v>
      </c>
      <c r="F21" s="11">
        <v>8</v>
      </c>
      <c r="G21" s="11">
        <v>1966</v>
      </c>
      <c r="H21" s="50">
        <v>1.59</v>
      </c>
      <c r="I21" s="50">
        <f t="shared" si="0"/>
        <v>4.4090732627142142</v>
      </c>
      <c r="J21" s="50">
        <v>9.64</v>
      </c>
      <c r="K21" s="50">
        <f t="shared" si="1"/>
        <v>21.25</v>
      </c>
    </row>
    <row r="22" spans="1:11" x14ac:dyDescent="0.25">
      <c r="A22" s="80"/>
      <c r="B22" s="89"/>
      <c r="C22" s="8" t="s">
        <v>139</v>
      </c>
      <c r="D22" s="60" t="s">
        <v>63</v>
      </c>
      <c r="E22" s="57">
        <v>2284.13</v>
      </c>
      <c r="F22" s="57">
        <v>40</v>
      </c>
      <c r="G22" s="57">
        <v>1992</v>
      </c>
      <c r="H22" s="57">
        <v>9.34</v>
      </c>
      <c r="I22" s="50">
        <f t="shared" si="0"/>
        <v>4.0890842465183681</v>
      </c>
      <c r="J22" s="50">
        <v>9.64</v>
      </c>
      <c r="K22" s="50">
        <f t="shared" si="1"/>
        <v>19.71</v>
      </c>
    </row>
    <row r="23" spans="1:11" x14ac:dyDescent="0.25">
      <c r="A23" s="80"/>
      <c r="B23" s="89"/>
      <c r="C23" s="8" t="s">
        <v>140</v>
      </c>
      <c r="D23" s="8" t="s">
        <v>72</v>
      </c>
      <c r="E23" s="57">
        <v>944.31</v>
      </c>
      <c r="F23" s="57">
        <v>21</v>
      </c>
      <c r="G23" s="57">
        <v>1991</v>
      </c>
      <c r="H23" s="50">
        <v>4.05</v>
      </c>
      <c r="I23" s="50">
        <f t="shared" si="0"/>
        <v>4.2888458239349374</v>
      </c>
      <c r="J23" s="50">
        <v>9.64</v>
      </c>
      <c r="K23" s="50">
        <f t="shared" si="1"/>
        <v>20.67</v>
      </c>
    </row>
    <row r="24" spans="1:11" x14ac:dyDescent="0.25">
      <c r="A24" s="80"/>
      <c r="B24" s="89"/>
      <c r="C24" s="8" t="s">
        <v>102</v>
      </c>
      <c r="D24" s="8" t="s">
        <v>72</v>
      </c>
      <c r="E24" s="57">
        <v>910.69</v>
      </c>
      <c r="F24" s="57">
        <v>20</v>
      </c>
      <c r="G24" s="57">
        <v>1974</v>
      </c>
      <c r="H24" s="50">
        <v>4.08</v>
      </c>
      <c r="I24" s="50">
        <f t="shared" si="0"/>
        <v>4.4801194698525295</v>
      </c>
      <c r="J24" s="50">
        <v>9.64</v>
      </c>
      <c r="K24" s="50">
        <f t="shared" si="1"/>
        <v>21.59</v>
      </c>
    </row>
    <row r="25" spans="1:11" x14ac:dyDescent="0.25">
      <c r="A25" s="80"/>
      <c r="B25" s="89"/>
      <c r="C25" s="8" t="s">
        <v>235</v>
      </c>
      <c r="D25" s="8" t="s">
        <v>72</v>
      </c>
      <c r="E25" s="57">
        <v>953.11</v>
      </c>
      <c r="F25" s="57">
        <v>20</v>
      </c>
      <c r="G25" s="57">
        <v>1974</v>
      </c>
      <c r="H25" s="50">
        <v>3.36</v>
      </c>
      <c r="I25" s="50">
        <f t="shared" si="0"/>
        <v>3.5253013817922376</v>
      </c>
      <c r="J25" s="50">
        <v>9.64</v>
      </c>
      <c r="K25" s="50">
        <f t="shared" si="1"/>
        <v>16.989999999999998</v>
      </c>
    </row>
    <row r="26" spans="1:11" x14ac:dyDescent="0.25">
      <c r="A26" s="80"/>
      <c r="B26" s="89"/>
      <c r="C26" s="8" t="s">
        <v>106</v>
      </c>
      <c r="D26" s="8" t="s">
        <v>74</v>
      </c>
      <c r="E26" s="58">
        <v>1715.5</v>
      </c>
      <c r="F26" s="58">
        <v>33</v>
      </c>
      <c r="G26" s="58">
        <v>1978</v>
      </c>
      <c r="H26" s="50">
        <v>6.84</v>
      </c>
      <c r="I26" s="50">
        <f t="shared" si="0"/>
        <v>3.9871757505100551</v>
      </c>
      <c r="J26" s="50">
        <v>9.64</v>
      </c>
      <c r="K26" s="50">
        <f t="shared" si="1"/>
        <v>19.22</v>
      </c>
    </row>
    <row r="27" spans="1:11" x14ac:dyDescent="0.25">
      <c r="A27" s="80"/>
      <c r="B27" s="89"/>
      <c r="C27" s="8" t="s">
        <v>236</v>
      </c>
      <c r="D27" s="8" t="s">
        <v>24</v>
      </c>
      <c r="E27" s="57">
        <v>1516.81</v>
      </c>
      <c r="F27" s="57">
        <v>30</v>
      </c>
      <c r="G27" s="57">
        <v>1980</v>
      </c>
      <c r="H27" s="50">
        <v>4.2699999999999996</v>
      </c>
      <c r="I27" s="50">
        <f t="shared" si="0"/>
        <v>2.8151185712119511</v>
      </c>
      <c r="J27" s="50">
        <v>9.64</v>
      </c>
      <c r="K27" s="50">
        <f t="shared" si="1"/>
        <v>13.57</v>
      </c>
    </row>
    <row r="28" spans="1:11" x14ac:dyDescent="0.25">
      <c r="A28" s="80"/>
      <c r="B28" s="89"/>
      <c r="C28" s="8" t="s">
        <v>254</v>
      </c>
      <c r="D28" s="18" t="s">
        <v>24</v>
      </c>
      <c r="E28" s="57">
        <v>1597.34</v>
      </c>
      <c r="F28" s="57">
        <v>32</v>
      </c>
      <c r="G28" s="57">
        <v>1980</v>
      </c>
      <c r="H28" s="56">
        <v>6.26</v>
      </c>
      <c r="I28" s="50">
        <f t="shared" si="0"/>
        <v>3.9190153630410562</v>
      </c>
      <c r="J28" s="50">
        <v>9.64</v>
      </c>
      <c r="K28" s="50">
        <f t="shared" si="1"/>
        <v>18.89</v>
      </c>
    </row>
    <row r="29" spans="1:11" x14ac:dyDescent="0.25">
      <c r="A29" s="80"/>
      <c r="B29" s="89"/>
      <c r="C29" s="8" t="s">
        <v>255</v>
      </c>
      <c r="D29" s="8" t="s">
        <v>25</v>
      </c>
      <c r="E29" s="57">
        <v>2296.7600000000002</v>
      </c>
      <c r="F29" s="57">
        <v>45</v>
      </c>
      <c r="G29" s="57">
        <v>1980</v>
      </c>
      <c r="H29" s="50">
        <v>7.72</v>
      </c>
      <c r="I29" s="50">
        <f t="shared" si="0"/>
        <v>3.3612567268674129</v>
      </c>
      <c r="J29" s="50">
        <v>9.64</v>
      </c>
      <c r="K29" s="50">
        <f t="shared" si="1"/>
        <v>16.2</v>
      </c>
    </row>
    <row r="30" spans="1:11" x14ac:dyDescent="0.25">
      <c r="A30" s="80"/>
      <c r="B30" s="89"/>
      <c r="C30" s="8" t="s">
        <v>256</v>
      </c>
      <c r="D30" s="8" t="s">
        <v>26</v>
      </c>
      <c r="E30" s="57">
        <v>2567.15</v>
      </c>
      <c r="F30" s="57">
        <v>50</v>
      </c>
      <c r="G30" s="57">
        <v>1975</v>
      </c>
      <c r="H30" s="50">
        <v>9.25</v>
      </c>
      <c r="I30" s="50">
        <f t="shared" si="0"/>
        <v>3.6032175759110294</v>
      </c>
      <c r="J30" s="50">
        <v>9.64</v>
      </c>
      <c r="K30" s="50">
        <f t="shared" si="1"/>
        <v>17.37</v>
      </c>
    </row>
    <row r="31" spans="1:11" x14ac:dyDescent="0.25">
      <c r="A31" s="80"/>
      <c r="B31" s="89"/>
      <c r="C31" s="8" t="s">
        <v>257</v>
      </c>
      <c r="D31" s="10" t="s">
        <v>55</v>
      </c>
      <c r="E31" s="57">
        <v>513.42999999999995</v>
      </c>
      <c r="F31" s="57">
        <v>9</v>
      </c>
      <c r="G31" s="57">
        <v>1990</v>
      </c>
      <c r="H31" s="50">
        <v>2.58</v>
      </c>
      <c r="I31" s="50">
        <f t="shared" si="0"/>
        <v>5.0250277545137614</v>
      </c>
      <c r="J31" s="50">
        <v>9.64</v>
      </c>
      <c r="K31" s="50">
        <f t="shared" si="1"/>
        <v>24.22</v>
      </c>
    </row>
    <row r="32" spans="1:11" x14ac:dyDescent="0.25">
      <c r="A32" s="80"/>
      <c r="B32" s="89"/>
      <c r="C32" s="8" t="s">
        <v>258</v>
      </c>
      <c r="D32" s="10" t="s">
        <v>59</v>
      </c>
      <c r="E32" s="57">
        <v>1503.04</v>
      </c>
      <c r="F32" s="57">
        <v>24</v>
      </c>
      <c r="G32" s="57">
        <v>1985</v>
      </c>
      <c r="H32" s="50">
        <v>9.98</v>
      </c>
      <c r="I32" s="50">
        <f t="shared" si="0"/>
        <v>6.6398765169256979</v>
      </c>
      <c r="J32" s="50">
        <v>9.64</v>
      </c>
      <c r="K32" s="50">
        <f t="shared" si="1"/>
        <v>32</v>
      </c>
    </row>
    <row r="33" spans="1:11" x14ac:dyDescent="0.25">
      <c r="A33" s="80"/>
      <c r="B33" s="89"/>
      <c r="C33" s="8" t="s">
        <v>259</v>
      </c>
      <c r="D33" s="10" t="s">
        <v>60</v>
      </c>
      <c r="E33" s="57">
        <v>647.79999999999995</v>
      </c>
      <c r="F33" s="57">
        <v>18</v>
      </c>
      <c r="G33" s="57">
        <v>1987</v>
      </c>
      <c r="H33" s="50">
        <v>6.31</v>
      </c>
      <c r="I33" s="50">
        <f t="shared" si="0"/>
        <v>9.7406606977462182</v>
      </c>
      <c r="J33" s="50">
        <v>9.64</v>
      </c>
      <c r="K33" s="50">
        <f t="shared" si="1"/>
        <v>46.95</v>
      </c>
    </row>
    <row r="34" spans="1:11" x14ac:dyDescent="0.25">
      <c r="A34" s="80"/>
      <c r="B34" s="89"/>
      <c r="C34" s="8" t="s">
        <v>260</v>
      </c>
      <c r="D34" s="10" t="s">
        <v>67</v>
      </c>
      <c r="E34" s="57">
        <v>827.36</v>
      </c>
      <c r="F34" s="57">
        <v>17</v>
      </c>
      <c r="G34" s="57">
        <v>1972</v>
      </c>
      <c r="H34" s="50">
        <v>3.28</v>
      </c>
      <c r="I34" s="50">
        <f t="shared" si="0"/>
        <v>3.9644169406304393</v>
      </c>
      <c r="J34" s="50">
        <v>9.64</v>
      </c>
      <c r="K34" s="50">
        <f t="shared" si="1"/>
        <v>19.11</v>
      </c>
    </row>
    <row r="35" spans="1:11" x14ac:dyDescent="0.25">
      <c r="A35" s="80"/>
      <c r="B35" s="89"/>
      <c r="C35" s="8" t="s">
        <v>264</v>
      </c>
      <c r="D35" s="10" t="s">
        <v>67</v>
      </c>
      <c r="E35" s="57">
        <v>899.46</v>
      </c>
      <c r="F35" s="57">
        <v>19</v>
      </c>
      <c r="G35" s="57">
        <v>1972</v>
      </c>
      <c r="H35" s="50">
        <v>4.0999999999999996</v>
      </c>
      <c r="I35" s="50">
        <f t="shared" si="0"/>
        <v>4.5582905298734788</v>
      </c>
      <c r="J35" s="50">
        <v>9.64</v>
      </c>
      <c r="K35" s="50">
        <f t="shared" si="1"/>
        <v>21.97</v>
      </c>
    </row>
    <row r="36" spans="1:11" x14ac:dyDescent="0.25">
      <c r="A36" s="80"/>
      <c r="B36" s="89"/>
      <c r="C36" s="8" t="s">
        <v>265</v>
      </c>
      <c r="D36" s="10" t="s">
        <v>67</v>
      </c>
      <c r="E36" s="57">
        <v>948.51</v>
      </c>
      <c r="F36" s="57">
        <v>20</v>
      </c>
      <c r="G36" s="57">
        <v>1972</v>
      </c>
      <c r="H36" s="50">
        <v>4.07</v>
      </c>
      <c r="I36" s="50">
        <f t="shared" si="0"/>
        <v>4.2909405277751418</v>
      </c>
      <c r="J36" s="50">
        <v>9.64</v>
      </c>
      <c r="K36" s="50">
        <f t="shared" si="1"/>
        <v>20.68</v>
      </c>
    </row>
    <row r="37" spans="1:11" x14ac:dyDescent="0.25">
      <c r="A37" s="80"/>
      <c r="B37" s="89"/>
      <c r="C37" s="8" t="s">
        <v>289</v>
      </c>
      <c r="D37" s="10" t="s">
        <v>69</v>
      </c>
      <c r="E37" s="57">
        <v>271.63</v>
      </c>
      <c r="F37" s="57">
        <v>9</v>
      </c>
      <c r="G37" s="57">
        <v>1953</v>
      </c>
      <c r="H37" s="50">
        <v>2.31</v>
      </c>
      <c r="I37" s="50">
        <f t="shared" si="0"/>
        <v>8.5042152928616144</v>
      </c>
      <c r="J37" s="50">
        <v>9.64</v>
      </c>
      <c r="K37" s="50">
        <f t="shared" si="1"/>
        <v>40.99</v>
      </c>
    </row>
    <row r="38" spans="1:11" x14ac:dyDescent="0.25">
      <c r="A38" s="80"/>
      <c r="B38" s="89"/>
      <c r="C38" s="98"/>
      <c r="D38" s="99"/>
      <c r="E38" s="99"/>
      <c r="F38" s="99"/>
      <c r="G38" s="99"/>
      <c r="H38" s="99"/>
      <c r="I38" s="35" t="s">
        <v>10</v>
      </c>
      <c r="J38" s="35" t="s">
        <v>10</v>
      </c>
      <c r="K38" s="35" t="s">
        <v>10</v>
      </c>
    </row>
    <row r="39" spans="1:11" x14ac:dyDescent="0.25">
      <c r="A39" s="80"/>
      <c r="B39" s="89"/>
      <c r="C39" s="100"/>
      <c r="D39" s="101"/>
      <c r="E39" s="101"/>
      <c r="F39" s="101"/>
      <c r="G39" s="101"/>
      <c r="H39" s="101"/>
      <c r="I39" s="36">
        <f>AVERAGE(I5:I31)</f>
        <v>4.4385773399167574</v>
      </c>
      <c r="J39" s="36">
        <f>AVERAGE(J5:J31)</f>
        <v>9.6399999999999952</v>
      </c>
      <c r="K39" s="36">
        <f>AVERAGE(K5:K31)</f>
        <v>21.393703703703707</v>
      </c>
    </row>
    <row r="40" spans="1:11" x14ac:dyDescent="0.25">
      <c r="A40" s="80"/>
      <c r="B40" s="89"/>
      <c r="C40" s="102"/>
      <c r="D40" s="103"/>
      <c r="E40" s="103"/>
      <c r="F40" s="103"/>
      <c r="G40" s="103"/>
      <c r="H40" s="103"/>
      <c r="I40" s="37"/>
      <c r="J40" s="37"/>
      <c r="K40" s="37"/>
    </row>
    <row r="41" spans="1:11" x14ac:dyDescent="0.25">
      <c r="A41" s="80"/>
      <c r="B41" s="61" t="s">
        <v>209</v>
      </c>
      <c r="C41" s="47">
        <v>33</v>
      </c>
      <c r="D41" s="21" t="s">
        <v>28</v>
      </c>
      <c r="E41" s="20">
        <v>1575.91</v>
      </c>
      <c r="F41" s="20">
        <v>30</v>
      </c>
      <c r="G41" s="20">
        <v>1989</v>
      </c>
      <c r="H41" s="52">
        <v>9.9499999999999993</v>
      </c>
      <c r="I41" s="51">
        <f>H41/E41*1000</f>
        <v>6.3138123369989394</v>
      </c>
      <c r="J41" s="51">
        <v>9.64</v>
      </c>
      <c r="K41" s="48">
        <f>ROUND(I41*J41*50/100,2)</f>
        <v>30.43</v>
      </c>
    </row>
    <row r="42" spans="1:11" x14ac:dyDescent="0.25">
      <c r="A42" s="80"/>
      <c r="B42" s="61"/>
      <c r="C42" s="47">
        <f>SUM(C41+1)</f>
        <v>34</v>
      </c>
      <c r="D42" s="1" t="s">
        <v>29</v>
      </c>
      <c r="E42" s="2">
        <v>1032.3699999999999</v>
      </c>
      <c r="F42" s="2">
        <v>20</v>
      </c>
      <c r="G42" s="2">
        <v>1987</v>
      </c>
      <c r="H42" s="51">
        <v>5.65</v>
      </c>
      <c r="I42" s="51">
        <f t="shared" ref="I42:I87" si="2">H42/E42*1000</f>
        <v>5.4728440384745785</v>
      </c>
      <c r="J42" s="51">
        <v>9.64</v>
      </c>
      <c r="K42" s="48">
        <f t="shared" ref="K42:K87" si="3">ROUND(I42*J42*50/100,2)</f>
        <v>26.38</v>
      </c>
    </row>
    <row r="43" spans="1:11" x14ac:dyDescent="0.25">
      <c r="A43" s="80"/>
      <c r="B43" s="61"/>
      <c r="C43" s="47">
        <f t="shared" ref="C43:C87" si="4">SUM(C42+1)</f>
        <v>35</v>
      </c>
      <c r="D43" s="1" t="s">
        <v>223</v>
      </c>
      <c r="E43" s="2">
        <v>1593.23</v>
      </c>
      <c r="F43" s="2">
        <v>30</v>
      </c>
      <c r="G43" s="2">
        <v>1989</v>
      </c>
      <c r="H43" s="51">
        <v>11.127000000000001</v>
      </c>
      <c r="I43" s="51">
        <f t="shared" si="2"/>
        <v>6.9839257357694748</v>
      </c>
      <c r="J43" s="51">
        <v>9.64</v>
      </c>
      <c r="K43" s="48">
        <f t="shared" si="3"/>
        <v>33.659999999999997</v>
      </c>
    </row>
    <row r="44" spans="1:11" x14ac:dyDescent="0.25">
      <c r="A44" s="80"/>
      <c r="B44" s="61"/>
      <c r="C44" s="47">
        <f t="shared" si="4"/>
        <v>36</v>
      </c>
      <c r="D44" s="1" t="s">
        <v>30</v>
      </c>
      <c r="E44" s="2">
        <v>1210.54</v>
      </c>
      <c r="F44" s="2">
        <v>23</v>
      </c>
      <c r="G44" s="2">
        <v>1991</v>
      </c>
      <c r="H44" s="51">
        <v>8.08</v>
      </c>
      <c r="I44" s="51">
        <f t="shared" si="2"/>
        <v>6.67470715548433</v>
      </c>
      <c r="J44" s="51">
        <v>9.64</v>
      </c>
      <c r="K44" s="48">
        <f t="shared" si="3"/>
        <v>32.17</v>
      </c>
    </row>
    <row r="45" spans="1:11" x14ac:dyDescent="0.25">
      <c r="A45" s="80"/>
      <c r="B45" s="61"/>
      <c r="C45" s="47">
        <f t="shared" si="4"/>
        <v>37</v>
      </c>
      <c r="D45" s="1" t="s">
        <v>31</v>
      </c>
      <c r="E45" s="2">
        <v>1053.6300000000001</v>
      </c>
      <c r="F45" s="2">
        <v>20</v>
      </c>
      <c r="G45" s="2">
        <v>1985</v>
      </c>
      <c r="H45" s="51">
        <v>6.31</v>
      </c>
      <c r="I45" s="51">
        <f t="shared" si="2"/>
        <v>5.9888196046050313</v>
      </c>
      <c r="J45" s="51">
        <v>9.64</v>
      </c>
      <c r="K45" s="48">
        <f t="shared" si="3"/>
        <v>28.87</v>
      </c>
    </row>
    <row r="46" spans="1:11" x14ac:dyDescent="0.25">
      <c r="A46" s="80"/>
      <c r="B46" s="61"/>
      <c r="C46" s="47">
        <f t="shared" si="4"/>
        <v>38</v>
      </c>
      <c r="D46" s="1" t="s">
        <v>85</v>
      </c>
      <c r="E46" s="2">
        <v>2478.85</v>
      </c>
      <c r="F46" s="2">
        <v>49</v>
      </c>
      <c r="G46" s="2">
        <v>1974</v>
      </c>
      <c r="H46" s="51">
        <v>11.02</v>
      </c>
      <c r="I46" s="51">
        <f t="shared" si="2"/>
        <v>4.4456098594106139</v>
      </c>
      <c r="J46" s="51">
        <v>9.64</v>
      </c>
      <c r="K46" s="48">
        <f t="shared" si="3"/>
        <v>21.43</v>
      </c>
    </row>
    <row r="47" spans="1:11" x14ac:dyDescent="0.25">
      <c r="A47" s="80"/>
      <c r="B47" s="61"/>
      <c r="C47" s="47">
        <f t="shared" si="4"/>
        <v>39</v>
      </c>
      <c r="D47" s="1" t="s">
        <v>32</v>
      </c>
      <c r="E47" s="2">
        <v>105.74</v>
      </c>
      <c r="F47" s="2">
        <v>2</v>
      </c>
      <c r="G47" s="2">
        <v>1970</v>
      </c>
      <c r="H47" s="51">
        <v>0.94</v>
      </c>
      <c r="I47" s="51">
        <f t="shared" si="2"/>
        <v>8.8897295252506154</v>
      </c>
      <c r="J47" s="51">
        <v>9.64</v>
      </c>
      <c r="K47" s="48">
        <f t="shared" si="3"/>
        <v>42.85</v>
      </c>
    </row>
    <row r="48" spans="1:11" x14ac:dyDescent="0.25">
      <c r="A48" s="80"/>
      <c r="B48" s="61"/>
      <c r="C48" s="47">
        <f t="shared" si="4"/>
        <v>40</v>
      </c>
      <c r="D48" s="1" t="s">
        <v>33</v>
      </c>
      <c r="E48" s="2">
        <v>1138.44</v>
      </c>
      <c r="F48" s="2">
        <v>23</v>
      </c>
      <c r="G48" s="2">
        <v>1991</v>
      </c>
      <c r="H48" s="51">
        <v>5.65</v>
      </c>
      <c r="I48" s="51">
        <f t="shared" si="2"/>
        <v>4.9629317311408592</v>
      </c>
      <c r="J48" s="51">
        <v>9.64</v>
      </c>
      <c r="K48" s="48">
        <f t="shared" si="3"/>
        <v>23.92</v>
      </c>
    </row>
    <row r="49" spans="1:11" x14ac:dyDescent="0.25">
      <c r="A49" s="80"/>
      <c r="B49" s="61"/>
      <c r="C49" s="47">
        <f t="shared" si="4"/>
        <v>41</v>
      </c>
      <c r="D49" s="1" t="s">
        <v>34</v>
      </c>
      <c r="E49" s="2">
        <v>1032.8900000000001</v>
      </c>
      <c r="F49" s="2">
        <v>20</v>
      </c>
      <c r="G49" s="2">
        <v>1975</v>
      </c>
      <c r="H49" s="51">
        <v>7.3</v>
      </c>
      <c r="I49" s="51">
        <f t="shared" si="2"/>
        <v>7.0675483352535116</v>
      </c>
      <c r="J49" s="51">
        <v>9.64</v>
      </c>
      <c r="K49" s="48">
        <f t="shared" si="3"/>
        <v>34.07</v>
      </c>
    </row>
    <row r="50" spans="1:11" x14ac:dyDescent="0.25">
      <c r="A50" s="80"/>
      <c r="B50" s="61"/>
      <c r="C50" s="47">
        <f t="shared" si="4"/>
        <v>42</v>
      </c>
      <c r="D50" s="1" t="s">
        <v>35</v>
      </c>
      <c r="E50" s="2">
        <v>1600.68</v>
      </c>
      <c r="F50" s="2">
        <v>31</v>
      </c>
      <c r="G50" s="2">
        <v>1989</v>
      </c>
      <c r="H50" s="51">
        <v>10.65</v>
      </c>
      <c r="I50" s="51">
        <f t="shared" si="2"/>
        <v>6.6534222955244022</v>
      </c>
      <c r="J50" s="51">
        <v>9.64</v>
      </c>
      <c r="K50" s="48">
        <f t="shared" si="3"/>
        <v>32.07</v>
      </c>
    </row>
    <row r="51" spans="1:11" x14ac:dyDescent="0.25">
      <c r="A51" s="80"/>
      <c r="B51" s="61"/>
      <c r="C51" s="47">
        <f t="shared" si="4"/>
        <v>43</v>
      </c>
      <c r="D51" s="1" t="s">
        <v>84</v>
      </c>
      <c r="E51" s="2">
        <v>956.36</v>
      </c>
      <c r="F51" s="2">
        <v>23</v>
      </c>
      <c r="G51" s="2">
        <v>1964</v>
      </c>
      <c r="H51" s="51">
        <v>10.29</v>
      </c>
      <c r="I51" s="51">
        <f t="shared" si="2"/>
        <v>10.75954661424568</v>
      </c>
      <c r="J51" s="51">
        <v>9.64</v>
      </c>
      <c r="K51" s="48">
        <f t="shared" si="3"/>
        <v>51.86</v>
      </c>
    </row>
    <row r="52" spans="1:11" x14ac:dyDescent="0.25">
      <c r="A52" s="80"/>
      <c r="B52" s="61"/>
      <c r="C52" s="47">
        <f t="shared" si="4"/>
        <v>44</v>
      </c>
      <c r="D52" s="1" t="s">
        <v>36</v>
      </c>
      <c r="E52" s="2">
        <v>1599.16</v>
      </c>
      <c r="F52" s="2">
        <v>30</v>
      </c>
      <c r="G52" s="2">
        <v>1989</v>
      </c>
      <c r="H52" s="51">
        <v>6.68</v>
      </c>
      <c r="I52" s="51">
        <f t="shared" si="2"/>
        <v>4.1771930263388279</v>
      </c>
      <c r="J52" s="51">
        <v>9.64</v>
      </c>
      <c r="K52" s="48">
        <f t="shared" si="3"/>
        <v>20.13</v>
      </c>
    </row>
    <row r="53" spans="1:11" x14ac:dyDescent="0.25">
      <c r="A53" s="80"/>
      <c r="B53" s="61"/>
      <c r="C53" s="47">
        <f t="shared" si="4"/>
        <v>45</v>
      </c>
      <c r="D53" s="1" t="s">
        <v>37</v>
      </c>
      <c r="E53" s="2">
        <v>1605.29</v>
      </c>
      <c r="F53" s="2">
        <v>30</v>
      </c>
      <c r="G53" s="2">
        <v>1989</v>
      </c>
      <c r="H53" s="51">
        <v>6.41</v>
      </c>
      <c r="I53" s="51">
        <f t="shared" si="2"/>
        <v>3.9930479850992655</v>
      </c>
      <c r="J53" s="51">
        <v>9.64</v>
      </c>
      <c r="K53" s="48">
        <f t="shared" si="3"/>
        <v>19.25</v>
      </c>
    </row>
    <row r="54" spans="1:11" x14ac:dyDescent="0.25">
      <c r="A54" s="80"/>
      <c r="B54" s="61"/>
      <c r="C54" s="47">
        <f t="shared" si="4"/>
        <v>46</v>
      </c>
      <c r="D54" s="1" t="s">
        <v>38</v>
      </c>
      <c r="E54" s="2">
        <v>1596.54</v>
      </c>
      <c r="F54" s="2">
        <v>30</v>
      </c>
      <c r="G54" s="2">
        <v>1993</v>
      </c>
      <c r="H54" s="51">
        <v>12.36</v>
      </c>
      <c r="I54" s="51">
        <f t="shared" si="2"/>
        <v>7.7417415160284104</v>
      </c>
      <c r="J54" s="51">
        <v>9.64</v>
      </c>
      <c r="K54" s="48">
        <f t="shared" si="3"/>
        <v>37.32</v>
      </c>
    </row>
    <row r="55" spans="1:11" x14ac:dyDescent="0.25">
      <c r="A55" s="80"/>
      <c r="B55" s="61"/>
      <c r="C55" s="47">
        <f t="shared" si="4"/>
        <v>47</v>
      </c>
      <c r="D55" s="1" t="s">
        <v>44</v>
      </c>
      <c r="E55" s="2">
        <v>1614.93</v>
      </c>
      <c r="F55" s="2">
        <v>30</v>
      </c>
      <c r="G55" s="2">
        <v>1993</v>
      </c>
      <c r="H55" s="51">
        <v>8.15</v>
      </c>
      <c r="I55" s="51">
        <f t="shared" si="2"/>
        <v>5.0466583690933975</v>
      </c>
      <c r="J55" s="51">
        <v>9.64</v>
      </c>
      <c r="K55" s="48">
        <f t="shared" si="3"/>
        <v>24.32</v>
      </c>
    </row>
    <row r="56" spans="1:11" x14ac:dyDescent="0.25">
      <c r="A56" s="80"/>
      <c r="B56" s="61"/>
      <c r="C56" s="47">
        <f t="shared" si="4"/>
        <v>48</v>
      </c>
      <c r="D56" s="1" t="s">
        <v>222</v>
      </c>
      <c r="E56" s="2">
        <v>1614.98</v>
      </c>
      <c r="F56" s="2">
        <v>25</v>
      </c>
      <c r="G56" s="2"/>
      <c r="H56" s="51">
        <v>10.807</v>
      </c>
      <c r="I56" s="51">
        <f t="shared" si="2"/>
        <v>6.6917237365168605</v>
      </c>
      <c r="J56" s="51">
        <v>9.64</v>
      </c>
      <c r="K56" s="48">
        <f t="shared" si="3"/>
        <v>32.25</v>
      </c>
    </row>
    <row r="57" spans="1:11" x14ac:dyDescent="0.25">
      <c r="A57" s="80"/>
      <c r="B57" s="61"/>
      <c r="C57" s="47">
        <f t="shared" si="4"/>
        <v>49</v>
      </c>
      <c r="D57" s="1" t="s">
        <v>39</v>
      </c>
      <c r="E57" s="2">
        <v>1521.2</v>
      </c>
      <c r="F57" s="2">
        <v>29</v>
      </c>
      <c r="G57" s="2">
        <v>1982</v>
      </c>
      <c r="H57" s="51">
        <v>9.42</v>
      </c>
      <c r="I57" s="51">
        <f t="shared" si="2"/>
        <v>6.1924796213515645</v>
      </c>
      <c r="J57" s="51">
        <v>9.64</v>
      </c>
      <c r="K57" s="48">
        <f t="shared" si="3"/>
        <v>29.85</v>
      </c>
    </row>
    <row r="58" spans="1:11" x14ac:dyDescent="0.25">
      <c r="A58" s="80"/>
      <c r="B58" s="61"/>
      <c r="C58" s="47">
        <f t="shared" si="4"/>
        <v>50</v>
      </c>
      <c r="D58" s="1" t="s">
        <v>39</v>
      </c>
      <c r="E58" s="2">
        <v>1604.48</v>
      </c>
      <c r="F58" s="2">
        <v>30</v>
      </c>
      <c r="G58" s="2">
        <v>1982</v>
      </c>
      <c r="H58" s="51">
        <v>9.0299999999999994</v>
      </c>
      <c r="I58" s="51">
        <f t="shared" si="2"/>
        <v>5.6279916234543279</v>
      </c>
      <c r="J58" s="51">
        <v>9.64</v>
      </c>
      <c r="K58" s="48">
        <f t="shared" si="3"/>
        <v>27.13</v>
      </c>
    </row>
    <row r="59" spans="1:11" x14ac:dyDescent="0.25">
      <c r="A59" s="80"/>
      <c r="B59" s="61"/>
      <c r="C59" s="47">
        <f t="shared" si="4"/>
        <v>51</v>
      </c>
      <c r="D59" s="1" t="s">
        <v>40</v>
      </c>
      <c r="E59" s="2">
        <v>1085.81</v>
      </c>
      <c r="F59" s="2">
        <v>20</v>
      </c>
      <c r="G59" s="2">
        <v>1991</v>
      </c>
      <c r="H59" s="51">
        <v>8.7200000000000006</v>
      </c>
      <c r="I59" s="51">
        <f t="shared" si="2"/>
        <v>8.0308709626914485</v>
      </c>
      <c r="J59" s="51">
        <v>9.64</v>
      </c>
      <c r="K59" s="48">
        <f t="shared" si="3"/>
        <v>38.71</v>
      </c>
    </row>
    <row r="60" spans="1:11" x14ac:dyDescent="0.25">
      <c r="A60" s="80"/>
      <c r="B60" s="61"/>
      <c r="C60" s="47">
        <f t="shared" si="4"/>
        <v>52</v>
      </c>
      <c r="D60" s="1" t="s">
        <v>41</v>
      </c>
      <c r="E60" s="2">
        <v>1565.55</v>
      </c>
      <c r="F60" s="2">
        <v>30</v>
      </c>
      <c r="G60" s="2">
        <v>1992</v>
      </c>
      <c r="H60" s="51">
        <v>8.17</v>
      </c>
      <c r="I60" s="51">
        <f t="shared" si="2"/>
        <v>5.218613266903005</v>
      </c>
      <c r="J60" s="51">
        <v>9.64</v>
      </c>
      <c r="K60" s="48">
        <f t="shared" si="3"/>
        <v>25.15</v>
      </c>
    </row>
    <row r="61" spans="1:11" x14ac:dyDescent="0.25">
      <c r="A61" s="80"/>
      <c r="B61" s="61"/>
      <c r="C61" s="47">
        <f t="shared" si="4"/>
        <v>53</v>
      </c>
      <c r="D61" s="1" t="s">
        <v>43</v>
      </c>
      <c r="E61" s="2">
        <v>1796.48</v>
      </c>
      <c r="F61" s="2">
        <v>32</v>
      </c>
      <c r="G61" s="2">
        <v>1980</v>
      </c>
      <c r="H61" s="51">
        <v>7.02</v>
      </c>
      <c r="I61" s="51">
        <f t="shared" si="2"/>
        <v>3.9076416102600637</v>
      </c>
      <c r="J61" s="51">
        <v>9.64</v>
      </c>
      <c r="K61" s="48">
        <f t="shared" si="3"/>
        <v>18.829999999999998</v>
      </c>
    </row>
    <row r="62" spans="1:11" x14ac:dyDescent="0.25">
      <c r="A62" s="80"/>
      <c r="B62" s="61"/>
      <c r="C62" s="47">
        <f t="shared" si="4"/>
        <v>54</v>
      </c>
      <c r="D62" s="1" t="s">
        <v>225</v>
      </c>
      <c r="E62" s="2">
        <v>2258.5500000000002</v>
      </c>
      <c r="F62" s="2">
        <v>40</v>
      </c>
      <c r="G62" s="2"/>
      <c r="H62" s="51">
        <v>14.802</v>
      </c>
      <c r="I62" s="51">
        <f t="shared" si="2"/>
        <v>6.5537623696619507</v>
      </c>
      <c r="J62" s="51">
        <v>9.64</v>
      </c>
      <c r="K62" s="48">
        <f t="shared" si="3"/>
        <v>31.59</v>
      </c>
    </row>
    <row r="63" spans="1:11" x14ac:dyDescent="0.25">
      <c r="A63" s="80"/>
      <c r="B63" s="61"/>
      <c r="C63" s="47">
        <f t="shared" si="4"/>
        <v>55</v>
      </c>
      <c r="D63" s="1" t="s">
        <v>45</v>
      </c>
      <c r="E63" s="2">
        <v>828.98</v>
      </c>
      <c r="F63" s="2">
        <v>15</v>
      </c>
      <c r="G63" s="2">
        <v>1984</v>
      </c>
      <c r="H63" s="51">
        <v>4.01</v>
      </c>
      <c r="I63" s="51">
        <f t="shared" si="2"/>
        <v>4.8372698979468742</v>
      </c>
      <c r="J63" s="51">
        <v>9.64</v>
      </c>
      <c r="K63" s="48">
        <f t="shared" si="3"/>
        <v>23.32</v>
      </c>
    </row>
    <row r="64" spans="1:11" x14ac:dyDescent="0.25">
      <c r="A64" s="80"/>
      <c r="B64" s="61"/>
      <c r="C64" s="47">
        <f t="shared" si="4"/>
        <v>56</v>
      </c>
      <c r="D64" s="1" t="s">
        <v>47</v>
      </c>
      <c r="E64" s="2">
        <v>410.45</v>
      </c>
      <c r="F64" s="2">
        <v>9</v>
      </c>
      <c r="G64" s="2">
        <v>1964</v>
      </c>
      <c r="H64" s="51">
        <v>4.22</v>
      </c>
      <c r="I64" s="51">
        <f t="shared" si="2"/>
        <v>10.281398465099281</v>
      </c>
      <c r="J64" s="51">
        <v>9.64</v>
      </c>
      <c r="K64" s="48">
        <f t="shared" si="3"/>
        <v>49.56</v>
      </c>
    </row>
    <row r="65" spans="1:11" x14ac:dyDescent="0.25">
      <c r="A65" s="80"/>
      <c r="B65" s="61"/>
      <c r="C65" s="47">
        <f t="shared" si="4"/>
        <v>57</v>
      </c>
      <c r="D65" s="1" t="s">
        <v>48</v>
      </c>
      <c r="E65" s="2">
        <v>344.76</v>
      </c>
      <c r="F65" s="2">
        <v>7</v>
      </c>
      <c r="G65" s="2">
        <v>1986</v>
      </c>
      <c r="H65" s="51">
        <v>3.22</v>
      </c>
      <c r="I65" s="51">
        <f t="shared" si="2"/>
        <v>9.3398306067989321</v>
      </c>
      <c r="J65" s="51">
        <v>9.64</v>
      </c>
      <c r="K65" s="48">
        <f t="shared" si="3"/>
        <v>45.02</v>
      </c>
    </row>
    <row r="66" spans="1:11" x14ac:dyDescent="0.25">
      <c r="A66" s="80"/>
      <c r="B66" s="61"/>
      <c r="C66" s="47">
        <f t="shared" si="4"/>
        <v>58</v>
      </c>
      <c r="D66" s="1" t="s">
        <v>49</v>
      </c>
      <c r="E66" s="2">
        <v>428.7</v>
      </c>
      <c r="F66" s="2">
        <v>9</v>
      </c>
      <c r="G66" s="2">
        <v>1964</v>
      </c>
      <c r="H66" s="51">
        <v>4.28</v>
      </c>
      <c r="I66" s="51">
        <f t="shared" si="2"/>
        <v>9.9836715651971097</v>
      </c>
      <c r="J66" s="51">
        <v>9.64</v>
      </c>
      <c r="K66" s="48">
        <f t="shared" si="3"/>
        <v>48.12</v>
      </c>
    </row>
    <row r="67" spans="1:11" x14ac:dyDescent="0.25">
      <c r="A67" s="80"/>
      <c r="B67" s="61"/>
      <c r="C67" s="47">
        <f t="shared" si="4"/>
        <v>59</v>
      </c>
      <c r="D67" s="1" t="s">
        <v>50</v>
      </c>
      <c r="E67" s="2">
        <v>408.78</v>
      </c>
      <c r="F67" s="2">
        <v>8</v>
      </c>
      <c r="G67" s="2">
        <v>1964</v>
      </c>
      <c r="H67" s="51">
        <v>4.4800000000000004</v>
      </c>
      <c r="I67" s="51">
        <f t="shared" si="2"/>
        <v>10.959440285728267</v>
      </c>
      <c r="J67" s="51">
        <v>9.64</v>
      </c>
      <c r="K67" s="48">
        <f t="shared" si="3"/>
        <v>52.82</v>
      </c>
    </row>
    <row r="68" spans="1:11" x14ac:dyDescent="0.25">
      <c r="A68" s="80"/>
      <c r="B68" s="61"/>
      <c r="C68" s="47">
        <f t="shared" si="4"/>
        <v>60</v>
      </c>
      <c r="D68" s="1" t="s">
        <v>51</v>
      </c>
      <c r="E68" s="2">
        <v>408.57</v>
      </c>
      <c r="F68" s="2">
        <v>8</v>
      </c>
      <c r="G68" s="2">
        <v>1986</v>
      </c>
      <c r="H68" s="51">
        <v>4.37</v>
      </c>
      <c r="I68" s="51">
        <f t="shared" si="2"/>
        <v>10.695841593851728</v>
      </c>
      <c r="J68" s="51">
        <v>9.64</v>
      </c>
      <c r="K68" s="48">
        <f t="shared" si="3"/>
        <v>51.55</v>
      </c>
    </row>
    <row r="69" spans="1:11" x14ac:dyDescent="0.25">
      <c r="A69" s="80"/>
      <c r="B69" s="61"/>
      <c r="C69" s="47">
        <f t="shared" si="4"/>
        <v>61</v>
      </c>
      <c r="D69" s="1" t="s">
        <v>52</v>
      </c>
      <c r="E69" s="2">
        <v>180.67</v>
      </c>
      <c r="F69" s="2">
        <v>3</v>
      </c>
      <c r="G69" s="2">
        <v>1991</v>
      </c>
      <c r="H69" s="51">
        <v>2.33</v>
      </c>
      <c r="I69" s="51">
        <f t="shared" si="2"/>
        <v>12.896441025073338</v>
      </c>
      <c r="J69" s="51">
        <v>9.64</v>
      </c>
      <c r="K69" s="48">
        <f t="shared" si="3"/>
        <v>62.16</v>
      </c>
    </row>
    <row r="70" spans="1:11" x14ac:dyDescent="0.25">
      <c r="A70" s="80"/>
      <c r="B70" s="61"/>
      <c r="C70" s="47">
        <f t="shared" si="4"/>
        <v>62</v>
      </c>
      <c r="D70" s="1" t="s">
        <v>53</v>
      </c>
      <c r="E70" s="2">
        <v>314.48</v>
      </c>
      <c r="F70" s="2">
        <v>3</v>
      </c>
      <c r="G70" s="2">
        <v>1956</v>
      </c>
      <c r="H70" s="51">
        <v>4.22</v>
      </c>
      <c r="I70" s="51">
        <f t="shared" si="2"/>
        <v>13.418977359450521</v>
      </c>
      <c r="J70" s="51">
        <v>9.64</v>
      </c>
      <c r="K70" s="48">
        <f t="shared" si="3"/>
        <v>64.680000000000007</v>
      </c>
    </row>
    <row r="71" spans="1:11" x14ac:dyDescent="0.25">
      <c r="A71" s="80"/>
      <c r="B71" s="61"/>
      <c r="C71" s="47">
        <f t="shared" si="4"/>
        <v>63</v>
      </c>
      <c r="D71" s="1" t="s">
        <v>54</v>
      </c>
      <c r="E71" s="2">
        <v>1605.58</v>
      </c>
      <c r="F71" s="2">
        <v>30</v>
      </c>
      <c r="G71" s="2">
        <v>1991</v>
      </c>
      <c r="H71" s="51">
        <v>9.61</v>
      </c>
      <c r="I71" s="51">
        <f t="shared" si="2"/>
        <v>5.9853760011958297</v>
      </c>
      <c r="J71" s="51">
        <v>9.64</v>
      </c>
      <c r="K71" s="48">
        <f t="shared" si="3"/>
        <v>28.85</v>
      </c>
    </row>
    <row r="72" spans="1:11" x14ac:dyDescent="0.25">
      <c r="A72" s="80"/>
      <c r="B72" s="61"/>
      <c r="C72" s="47">
        <f t="shared" si="4"/>
        <v>64</v>
      </c>
      <c r="D72" s="1" t="s">
        <v>56</v>
      </c>
      <c r="E72" s="2">
        <v>520.64</v>
      </c>
      <c r="F72" s="2">
        <v>9</v>
      </c>
      <c r="G72" s="2">
        <v>1991</v>
      </c>
      <c r="H72" s="51">
        <v>3.22</v>
      </c>
      <c r="I72" s="51">
        <f t="shared" si="2"/>
        <v>6.1846957590657654</v>
      </c>
      <c r="J72" s="51">
        <v>9.64</v>
      </c>
      <c r="K72" s="48">
        <f t="shared" si="3"/>
        <v>29.81</v>
      </c>
    </row>
    <row r="73" spans="1:11" x14ac:dyDescent="0.25">
      <c r="A73" s="80"/>
      <c r="B73" s="61"/>
      <c r="C73" s="47">
        <f t="shared" si="4"/>
        <v>65</v>
      </c>
      <c r="D73" s="1" t="s">
        <v>57</v>
      </c>
      <c r="E73" s="2">
        <v>1829.87</v>
      </c>
      <c r="F73" s="2">
        <v>32</v>
      </c>
      <c r="G73" s="2">
        <v>1986</v>
      </c>
      <c r="H73" s="51">
        <v>14.9</v>
      </c>
      <c r="I73" s="51">
        <f t="shared" si="2"/>
        <v>8.1426549427008492</v>
      </c>
      <c r="J73" s="51">
        <v>9.64</v>
      </c>
      <c r="K73" s="48">
        <f t="shared" si="3"/>
        <v>39.25</v>
      </c>
    </row>
    <row r="74" spans="1:11" x14ac:dyDescent="0.25">
      <c r="A74" s="80"/>
      <c r="B74" s="61"/>
      <c r="C74" s="47">
        <f t="shared" si="4"/>
        <v>66</v>
      </c>
      <c r="D74" s="1" t="s">
        <v>58</v>
      </c>
      <c r="E74" s="2">
        <v>2266.4699999999998</v>
      </c>
      <c r="F74" s="2">
        <v>40</v>
      </c>
      <c r="G74" s="2">
        <v>1986</v>
      </c>
      <c r="H74" s="51">
        <v>16.579999999999998</v>
      </c>
      <c r="I74" s="51">
        <f t="shared" si="2"/>
        <v>7.3153405957281583</v>
      </c>
      <c r="J74" s="51">
        <v>9.64</v>
      </c>
      <c r="K74" s="48">
        <f t="shared" si="3"/>
        <v>35.26</v>
      </c>
    </row>
    <row r="75" spans="1:11" x14ac:dyDescent="0.25">
      <c r="A75" s="80"/>
      <c r="B75" s="61"/>
      <c r="C75" s="47">
        <f t="shared" si="4"/>
        <v>67</v>
      </c>
      <c r="D75" s="1" t="s">
        <v>61</v>
      </c>
      <c r="E75" s="2">
        <v>1619.41</v>
      </c>
      <c r="F75" s="2">
        <v>30</v>
      </c>
      <c r="G75" s="2">
        <v>1990</v>
      </c>
      <c r="H75" s="51">
        <v>6.39</v>
      </c>
      <c r="I75" s="51">
        <f t="shared" si="2"/>
        <v>3.945881524752842</v>
      </c>
      <c r="J75" s="51">
        <v>9.64</v>
      </c>
      <c r="K75" s="48">
        <f t="shared" si="3"/>
        <v>19.02</v>
      </c>
    </row>
    <row r="76" spans="1:11" x14ac:dyDescent="0.25">
      <c r="A76" s="80"/>
      <c r="B76" s="61"/>
      <c r="C76" s="47">
        <f t="shared" si="4"/>
        <v>68</v>
      </c>
      <c r="D76" s="1" t="s">
        <v>224</v>
      </c>
      <c r="E76" s="2">
        <v>1563.68</v>
      </c>
      <c r="F76" s="2">
        <v>30</v>
      </c>
      <c r="G76" s="2">
        <v>1988</v>
      </c>
      <c r="H76" s="51">
        <v>5.1429999999999998</v>
      </c>
      <c r="I76" s="51">
        <f t="shared" si="2"/>
        <v>3.2890361199222342</v>
      </c>
      <c r="J76" s="51">
        <v>9.64</v>
      </c>
      <c r="K76" s="48">
        <f t="shared" si="3"/>
        <v>15.85</v>
      </c>
    </row>
    <row r="77" spans="1:11" x14ac:dyDescent="0.25">
      <c r="A77" s="80"/>
      <c r="B77" s="61"/>
      <c r="C77" s="47">
        <f t="shared" si="4"/>
        <v>69</v>
      </c>
      <c r="D77" s="1" t="s">
        <v>62</v>
      </c>
      <c r="E77" s="2">
        <v>1550.85</v>
      </c>
      <c r="F77" s="2">
        <v>30</v>
      </c>
      <c r="G77" s="2">
        <v>1990</v>
      </c>
      <c r="H77" s="51">
        <v>12.79</v>
      </c>
      <c r="I77" s="51">
        <f t="shared" si="2"/>
        <v>8.2470903053164388</v>
      </c>
      <c r="J77" s="51">
        <v>9.64</v>
      </c>
      <c r="K77" s="48">
        <f t="shared" si="3"/>
        <v>39.75</v>
      </c>
    </row>
    <row r="78" spans="1:11" x14ac:dyDescent="0.25">
      <c r="A78" s="80"/>
      <c r="B78" s="61"/>
      <c r="C78" s="47">
        <f t="shared" si="4"/>
        <v>70</v>
      </c>
      <c r="D78" s="1" t="s">
        <v>64</v>
      </c>
      <c r="E78" s="2">
        <v>202.37</v>
      </c>
      <c r="F78" s="2">
        <v>4</v>
      </c>
      <c r="G78" s="2">
        <v>1964</v>
      </c>
      <c r="H78" s="51">
        <v>1.41</v>
      </c>
      <c r="I78" s="51">
        <f t="shared" si="2"/>
        <v>6.9674358847655284</v>
      </c>
      <c r="J78" s="51">
        <v>9.64</v>
      </c>
      <c r="K78" s="48">
        <f t="shared" si="3"/>
        <v>33.58</v>
      </c>
    </row>
    <row r="79" spans="1:11" x14ac:dyDescent="0.25">
      <c r="A79" s="80"/>
      <c r="B79" s="61"/>
      <c r="C79" s="47">
        <f t="shared" si="4"/>
        <v>71</v>
      </c>
      <c r="D79" s="1" t="s">
        <v>65</v>
      </c>
      <c r="E79" s="2">
        <v>1665.14</v>
      </c>
      <c r="F79" s="2">
        <v>49</v>
      </c>
      <c r="G79" s="2">
        <v>1990</v>
      </c>
      <c r="H79" s="51">
        <v>13.97</v>
      </c>
      <c r="I79" s="51">
        <f t="shared" si="2"/>
        <v>8.3896849514154965</v>
      </c>
      <c r="J79" s="51">
        <v>9.64</v>
      </c>
      <c r="K79" s="48">
        <f t="shared" si="3"/>
        <v>40.44</v>
      </c>
    </row>
    <row r="80" spans="1:11" x14ac:dyDescent="0.25">
      <c r="A80" s="80"/>
      <c r="B80" s="61"/>
      <c r="C80" s="47">
        <f t="shared" si="4"/>
        <v>72</v>
      </c>
      <c r="D80" s="1" t="s">
        <v>66</v>
      </c>
      <c r="E80" s="2">
        <v>352.02</v>
      </c>
      <c r="F80" s="2">
        <v>8</v>
      </c>
      <c r="G80" s="2">
        <v>1963</v>
      </c>
      <c r="H80" s="51">
        <v>4.7</v>
      </c>
      <c r="I80" s="51">
        <f t="shared" si="2"/>
        <v>13.351514118515993</v>
      </c>
      <c r="J80" s="51">
        <v>9.64</v>
      </c>
      <c r="K80" s="48">
        <f t="shared" si="3"/>
        <v>64.349999999999994</v>
      </c>
    </row>
    <row r="81" spans="1:11" x14ac:dyDescent="0.25">
      <c r="A81" s="80"/>
      <c r="B81" s="61"/>
      <c r="C81" s="47">
        <f t="shared" si="4"/>
        <v>73</v>
      </c>
      <c r="D81" s="1" t="s">
        <v>68</v>
      </c>
      <c r="E81" s="2">
        <v>1351.3</v>
      </c>
      <c r="F81" s="2">
        <v>22</v>
      </c>
      <c r="G81" s="2">
        <v>1973</v>
      </c>
      <c r="H81" s="51">
        <v>11.28</v>
      </c>
      <c r="I81" s="51">
        <f t="shared" si="2"/>
        <v>8.3475172056538138</v>
      </c>
      <c r="J81" s="51">
        <v>9.64</v>
      </c>
      <c r="K81" s="48">
        <f t="shared" si="3"/>
        <v>40.24</v>
      </c>
    </row>
    <row r="82" spans="1:11" x14ac:dyDescent="0.25">
      <c r="A82" s="80"/>
      <c r="B82" s="61"/>
      <c r="C82" s="47">
        <f t="shared" si="4"/>
        <v>74</v>
      </c>
      <c r="D82" s="1" t="s">
        <v>70</v>
      </c>
      <c r="E82" s="2">
        <v>1218.99</v>
      </c>
      <c r="F82" s="2">
        <v>22</v>
      </c>
      <c r="G82" s="2">
        <v>1991</v>
      </c>
      <c r="H82" s="51">
        <v>10.43</v>
      </c>
      <c r="I82" s="51">
        <f t="shared" si="2"/>
        <v>8.5562637921558</v>
      </c>
      <c r="J82" s="51">
        <v>9.64</v>
      </c>
      <c r="K82" s="48">
        <f t="shared" si="3"/>
        <v>41.24</v>
      </c>
    </row>
    <row r="83" spans="1:11" x14ac:dyDescent="0.25">
      <c r="A83" s="80"/>
      <c r="B83" s="61"/>
      <c r="C83" s="47">
        <f t="shared" si="4"/>
        <v>75</v>
      </c>
      <c r="D83" s="1" t="s">
        <v>71</v>
      </c>
      <c r="E83" s="2">
        <v>1156.2</v>
      </c>
      <c r="F83" s="2">
        <v>22</v>
      </c>
      <c r="G83" s="2">
        <v>1991</v>
      </c>
      <c r="H83" s="51">
        <v>8.14</v>
      </c>
      <c r="I83" s="51">
        <f t="shared" si="2"/>
        <v>7.0403044455976485</v>
      </c>
      <c r="J83" s="51">
        <v>9.64</v>
      </c>
      <c r="K83" s="48">
        <f t="shared" si="3"/>
        <v>33.93</v>
      </c>
    </row>
    <row r="84" spans="1:11" x14ac:dyDescent="0.25">
      <c r="A84" s="80"/>
      <c r="B84" s="61"/>
      <c r="C84" s="47">
        <f t="shared" si="4"/>
        <v>76</v>
      </c>
      <c r="D84" s="1" t="s">
        <v>73</v>
      </c>
      <c r="E84" s="2">
        <v>64.78</v>
      </c>
      <c r="F84" s="2">
        <v>1</v>
      </c>
      <c r="G84" s="2">
        <v>1949</v>
      </c>
      <c r="H84" s="51">
        <v>0.73</v>
      </c>
      <c r="I84" s="51">
        <f t="shared" si="2"/>
        <v>11.268910157456006</v>
      </c>
      <c r="J84" s="51">
        <v>9.64</v>
      </c>
      <c r="K84" s="48">
        <f t="shared" si="3"/>
        <v>54.32</v>
      </c>
    </row>
    <row r="85" spans="1:11" x14ac:dyDescent="0.25">
      <c r="A85" s="80"/>
      <c r="B85" s="61"/>
      <c r="C85" s="47">
        <f t="shared" si="4"/>
        <v>77</v>
      </c>
      <c r="D85" s="1" t="s">
        <v>75</v>
      </c>
      <c r="E85" s="2">
        <v>151.88</v>
      </c>
      <c r="F85" s="2">
        <v>4</v>
      </c>
      <c r="G85" s="2">
        <v>1968</v>
      </c>
      <c r="H85" s="51">
        <v>1.77</v>
      </c>
      <c r="I85" s="51">
        <f t="shared" si="2"/>
        <v>11.653937318936002</v>
      </c>
      <c r="J85" s="51">
        <v>9.64</v>
      </c>
      <c r="K85" s="48">
        <f t="shared" si="3"/>
        <v>56.17</v>
      </c>
    </row>
    <row r="86" spans="1:11" x14ac:dyDescent="0.25">
      <c r="A86" s="80"/>
      <c r="B86" s="61"/>
      <c r="C86" s="47">
        <f t="shared" si="4"/>
        <v>78</v>
      </c>
      <c r="D86" s="1" t="s">
        <v>76</v>
      </c>
      <c r="E86" s="2">
        <v>154.47</v>
      </c>
      <c r="F86" s="2">
        <v>4</v>
      </c>
      <c r="G86" s="2">
        <v>1960</v>
      </c>
      <c r="H86" s="51">
        <v>2.06</v>
      </c>
      <c r="I86" s="51">
        <f t="shared" si="2"/>
        <v>13.335922832912539</v>
      </c>
      <c r="J86" s="51">
        <v>9.64</v>
      </c>
      <c r="K86" s="48">
        <f t="shared" si="3"/>
        <v>64.28</v>
      </c>
    </row>
    <row r="87" spans="1:11" x14ac:dyDescent="0.25">
      <c r="A87" s="80"/>
      <c r="B87" s="61"/>
      <c r="C87" s="47">
        <f t="shared" si="4"/>
        <v>79</v>
      </c>
      <c r="D87" s="1" t="s">
        <v>77</v>
      </c>
      <c r="E87" s="2">
        <v>39.549999999999997</v>
      </c>
      <c r="F87" s="2">
        <v>1</v>
      </c>
      <c r="G87" s="2">
        <v>1960</v>
      </c>
      <c r="H87" s="51">
        <v>0.45</v>
      </c>
      <c r="I87" s="51">
        <f t="shared" si="2"/>
        <v>11.378002528445009</v>
      </c>
      <c r="J87" s="51">
        <v>9.64</v>
      </c>
      <c r="K87" s="48">
        <f t="shared" si="3"/>
        <v>54.84</v>
      </c>
    </row>
    <row r="88" spans="1:11" x14ac:dyDescent="0.25">
      <c r="A88" s="80"/>
      <c r="B88" s="61"/>
      <c r="C88" s="92"/>
      <c r="D88" s="93"/>
      <c r="E88" s="93"/>
      <c r="F88" s="93"/>
      <c r="G88" s="93"/>
      <c r="H88" s="93"/>
      <c r="I88" s="31" t="s">
        <v>10</v>
      </c>
      <c r="J88" s="31" t="s">
        <v>10</v>
      </c>
      <c r="K88" s="31" t="s">
        <v>10</v>
      </c>
    </row>
    <row r="89" spans="1:11" x14ac:dyDescent="0.25">
      <c r="A89" s="80"/>
      <c r="B89" s="61"/>
      <c r="C89" s="94"/>
      <c r="D89" s="95"/>
      <c r="E89" s="95"/>
      <c r="F89" s="95"/>
      <c r="G89" s="95"/>
      <c r="H89" s="95"/>
      <c r="I89" s="32">
        <f>AVERAGE(I41:I87)</f>
        <v>7.7278098000689166</v>
      </c>
      <c r="J89" s="32">
        <f>AVERAGE(J41:J87)</f>
        <v>9.6399999999999917</v>
      </c>
      <c r="K89" s="32">
        <f>AVERAGE(K41:K87)</f>
        <v>37.247872340425523</v>
      </c>
    </row>
    <row r="90" spans="1:11" x14ac:dyDescent="0.25">
      <c r="A90" s="81"/>
      <c r="B90" s="61"/>
      <c r="C90" s="96"/>
      <c r="D90" s="97"/>
      <c r="E90" s="97"/>
      <c r="F90" s="97"/>
      <c r="G90" s="97"/>
      <c r="H90" s="97"/>
      <c r="I90" s="34"/>
      <c r="J90" s="34"/>
      <c r="K90" s="34"/>
    </row>
    <row r="91" spans="1:11" x14ac:dyDescent="0.25">
      <c r="A91" s="85" t="s">
        <v>214</v>
      </c>
      <c r="B91" s="82" t="s">
        <v>209</v>
      </c>
      <c r="C91" s="13">
        <v>1</v>
      </c>
      <c r="D91" s="13" t="s">
        <v>141</v>
      </c>
      <c r="E91" s="16">
        <v>739.74</v>
      </c>
      <c r="F91" s="16">
        <v>17</v>
      </c>
      <c r="G91" s="13"/>
      <c r="H91" s="48">
        <v>9.34</v>
      </c>
      <c r="I91" s="48">
        <f>H91/E91*1000</f>
        <v>12.62605780409333</v>
      </c>
      <c r="J91" s="48">
        <v>9.64</v>
      </c>
      <c r="K91" s="48">
        <f t="shared" ref="K91:K99" si="5">ROUND(I91*J91*50/100,2)</f>
        <v>60.86</v>
      </c>
    </row>
    <row r="92" spans="1:11" x14ac:dyDescent="0.25">
      <c r="A92" s="86"/>
      <c r="B92" s="83"/>
      <c r="C92" s="13">
        <v>2</v>
      </c>
      <c r="D92" s="13" t="s">
        <v>34</v>
      </c>
      <c r="E92" s="16">
        <v>170.96</v>
      </c>
      <c r="F92" s="16">
        <v>3</v>
      </c>
      <c r="G92" s="13"/>
      <c r="H92" s="48">
        <v>4.88</v>
      </c>
      <c r="I92" s="48">
        <f>H92/E92*1000</f>
        <v>28.544688816097331</v>
      </c>
      <c r="J92" s="48">
        <v>9.64</v>
      </c>
      <c r="K92" s="48">
        <f>ROUND(I92*J92*50/100,2)</f>
        <v>137.59</v>
      </c>
    </row>
    <row r="93" spans="1:11" x14ac:dyDescent="0.25">
      <c r="A93" s="86"/>
      <c r="B93" s="83"/>
      <c r="C93" s="19">
        <v>3</v>
      </c>
      <c r="D93" s="13" t="s">
        <v>19</v>
      </c>
      <c r="E93" s="16">
        <v>320.02</v>
      </c>
      <c r="F93" s="16">
        <v>5</v>
      </c>
      <c r="G93" s="13"/>
      <c r="H93" s="48">
        <v>7.98</v>
      </c>
      <c r="I93" s="48">
        <f t="shared" ref="I93:I99" si="6">H93/E93*1000</f>
        <v>24.935941503656021</v>
      </c>
      <c r="J93" s="48">
        <v>9.64</v>
      </c>
      <c r="K93" s="48">
        <f t="shared" si="5"/>
        <v>120.19</v>
      </c>
    </row>
    <row r="94" spans="1:11" x14ac:dyDescent="0.25">
      <c r="A94" s="86"/>
      <c r="B94" s="83"/>
      <c r="C94" s="13">
        <v>4</v>
      </c>
      <c r="D94" s="13" t="s">
        <v>142</v>
      </c>
      <c r="E94" s="16">
        <v>556.14</v>
      </c>
      <c r="F94" s="16">
        <v>9</v>
      </c>
      <c r="G94" s="13"/>
      <c r="H94" s="48">
        <v>4.3600000000000003</v>
      </c>
      <c r="I94" s="48">
        <f t="shared" si="6"/>
        <v>7.8397525802855403</v>
      </c>
      <c r="J94" s="48">
        <v>9.64</v>
      </c>
      <c r="K94" s="48">
        <f t="shared" si="5"/>
        <v>37.79</v>
      </c>
    </row>
    <row r="95" spans="1:11" x14ac:dyDescent="0.25">
      <c r="A95" s="86"/>
      <c r="B95" s="83"/>
      <c r="C95" s="19">
        <v>5</v>
      </c>
      <c r="D95" s="13" t="s">
        <v>48</v>
      </c>
      <c r="E95" s="16">
        <v>224.69</v>
      </c>
      <c r="F95" s="16">
        <v>4</v>
      </c>
      <c r="G95" s="13"/>
      <c r="H95" s="48">
        <v>4.37</v>
      </c>
      <c r="I95" s="48">
        <f t="shared" si="6"/>
        <v>19.449018647914905</v>
      </c>
      <c r="J95" s="48">
        <v>9.64</v>
      </c>
      <c r="K95" s="48">
        <f t="shared" si="5"/>
        <v>93.74</v>
      </c>
    </row>
    <row r="96" spans="1:11" x14ac:dyDescent="0.25">
      <c r="A96" s="86"/>
      <c r="B96" s="83"/>
      <c r="C96" s="13">
        <v>6</v>
      </c>
      <c r="D96" s="13" t="s">
        <v>143</v>
      </c>
      <c r="E96" s="16">
        <v>888.35</v>
      </c>
      <c r="F96" s="16">
        <v>14</v>
      </c>
      <c r="G96" s="13"/>
      <c r="H96" s="48">
        <v>8.34</v>
      </c>
      <c r="I96" s="48">
        <f t="shared" si="6"/>
        <v>9.3881915911521343</v>
      </c>
      <c r="J96" s="48">
        <v>9.64</v>
      </c>
      <c r="K96" s="48">
        <f t="shared" si="5"/>
        <v>45.25</v>
      </c>
    </row>
    <row r="97" spans="1:11" x14ac:dyDescent="0.25">
      <c r="A97" s="86"/>
      <c r="B97" s="83"/>
      <c r="C97" s="19">
        <v>7</v>
      </c>
      <c r="D97" s="13" t="s">
        <v>144</v>
      </c>
      <c r="E97" s="16">
        <v>182.35</v>
      </c>
      <c r="F97" s="16">
        <v>3</v>
      </c>
      <c r="G97" s="13"/>
      <c r="H97" s="48">
        <v>3.39</v>
      </c>
      <c r="I97" s="48">
        <f t="shared" si="6"/>
        <v>18.590622429394024</v>
      </c>
      <c r="J97" s="48">
        <v>9.64</v>
      </c>
      <c r="K97" s="48">
        <f t="shared" si="5"/>
        <v>89.61</v>
      </c>
    </row>
    <row r="98" spans="1:11" x14ac:dyDescent="0.25">
      <c r="A98" s="86"/>
      <c r="B98" s="83"/>
      <c r="C98" s="13">
        <v>8</v>
      </c>
      <c r="D98" s="13" t="s">
        <v>145</v>
      </c>
      <c r="E98" s="16">
        <v>199.42</v>
      </c>
      <c r="F98" s="16">
        <v>4</v>
      </c>
      <c r="G98" s="13"/>
      <c r="H98" s="48">
        <v>3.22</v>
      </c>
      <c r="I98" s="48">
        <f t="shared" si="6"/>
        <v>16.146825794804936</v>
      </c>
      <c r="J98" s="48">
        <v>9.64</v>
      </c>
      <c r="K98" s="48">
        <f t="shared" si="5"/>
        <v>77.83</v>
      </c>
    </row>
    <row r="99" spans="1:11" x14ac:dyDescent="0.25">
      <c r="A99" s="86"/>
      <c r="B99" s="83"/>
      <c r="C99" s="29">
        <v>9</v>
      </c>
      <c r="D99" s="27" t="s">
        <v>146</v>
      </c>
      <c r="E99" s="28">
        <v>698.46</v>
      </c>
      <c r="F99" s="28">
        <v>11</v>
      </c>
      <c r="G99" s="27"/>
      <c r="H99" s="49">
        <v>9.75</v>
      </c>
      <c r="I99" s="48">
        <f t="shared" si="6"/>
        <v>13.959281848638433</v>
      </c>
      <c r="J99" s="48">
        <v>9.64</v>
      </c>
      <c r="K99" s="48">
        <f t="shared" si="5"/>
        <v>67.28</v>
      </c>
    </row>
    <row r="100" spans="1:11" x14ac:dyDescent="0.25">
      <c r="A100" s="86"/>
      <c r="B100" s="83"/>
      <c r="C100" s="92"/>
      <c r="D100" s="93"/>
      <c r="E100" s="93"/>
      <c r="F100" s="93"/>
      <c r="G100" s="93"/>
      <c r="H100" s="93"/>
      <c r="I100" s="31" t="s">
        <v>10</v>
      </c>
      <c r="J100" s="31" t="s">
        <v>10</v>
      </c>
      <c r="K100" s="31" t="s">
        <v>10</v>
      </c>
    </row>
    <row r="101" spans="1:11" x14ac:dyDescent="0.25">
      <c r="A101" s="86"/>
      <c r="B101" s="83"/>
      <c r="C101" s="94"/>
      <c r="D101" s="95"/>
      <c r="E101" s="95"/>
      <c r="F101" s="95"/>
      <c r="G101" s="95"/>
      <c r="H101" s="95"/>
      <c r="I101" s="32">
        <f>AVERAGE(I91:I99)</f>
        <v>16.831153446226292</v>
      </c>
      <c r="J101" s="32">
        <f>AVERAGE(J91:J99)</f>
        <v>9.64</v>
      </c>
      <c r="K101" s="32">
        <f>AVERAGE(K91:K99)</f>
        <v>81.126666666666665</v>
      </c>
    </row>
    <row r="102" spans="1:11" x14ac:dyDescent="0.25">
      <c r="A102" s="87"/>
      <c r="B102" s="84"/>
      <c r="C102" s="96"/>
      <c r="D102" s="97"/>
      <c r="E102" s="97"/>
      <c r="F102" s="97"/>
      <c r="G102" s="97"/>
      <c r="H102" s="97"/>
      <c r="I102" s="42"/>
      <c r="J102" s="42"/>
      <c r="K102" s="42"/>
    </row>
    <row r="103" spans="1:11" x14ac:dyDescent="0.25">
      <c r="A103" s="76" t="s">
        <v>213</v>
      </c>
      <c r="B103" s="82" t="s">
        <v>209</v>
      </c>
      <c r="C103" s="13">
        <v>1</v>
      </c>
      <c r="D103" s="13" t="s">
        <v>147</v>
      </c>
      <c r="E103" s="16">
        <v>401.61</v>
      </c>
      <c r="F103" s="16">
        <v>8</v>
      </c>
      <c r="G103" s="13"/>
      <c r="H103" s="48">
        <v>8.49</v>
      </c>
      <c r="I103" s="48">
        <f>H103/E103*1000</f>
        <v>21.13991185478449</v>
      </c>
      <c r="J103" s="48">
        <v>9.64</v>
      </c>
      <c r="K103" s="48">
        <f t="shared" ref="K103:K108" si="7">ROUND(I103*J103*50/100,2)</f>
        <v>101.89</v>
      </c>
    </row>
    <row r="104" spans="1:11" x14ac:dyDescent="0.25">
      <c r="A104" s="77"/>
      <c r="B104" s="83"/>
      <c r="C104" s="13">
        <v>2</v>
      </c>
      <c r="D104" s="13" t="s">
        <v>148</v>
      </c>
      <c r="E104" s="16">
        <v>398.11</v>
      </c>
      <c r="F104" s="16">
        <v>8</v>
      </c>
      <c r="G104" s="13"/>
      <c r="H104" s="48">
        <v>5.73</v>
      </c>
      <c r="I104" s="48">
        <f t="shared" ref="I104:I108" si="8">H104/E104*1000</f>
        <v>14.393006957875965</v>
      </c>
      <c r="J104" s="48">
        <v>9.64</v>
      </c>
      <c r="K104" s="48">
        <f t="shared" si="7"/>
        <v>69.37</v>
      </c>
    </row>
    <row r="105" spans="1:11" x14ac:dyDescent="0.25">
      <c r="A105" s="77"/>
      <c r="B105" s="83"/>
      <c r="C105" s="27">
        <v>3</v>
      </c>
      <c r="D105" s="27" t="s">
        <v>149</v>
      </c>
      <c r="E105" s="28">
        <v>1081</v>
      </c>
      <c r="F105" s="28">
        <v>20</v>
      </c>
      <c r="G105" s="27"/>
      <c r="H105" s="49">
        <v>13.72</v>
      </c>
      <c r="I105" s="48">
        <f t="shared" si="8"/>
        <v>12.691951896392229</v>
      </c>
      <c r="J105" s="48">
        <v>9.64</v>
      </c>
      <c r="K105" s="48">
        <f t="shared" si="7"/>
        <v>61.18</v>
      </c>
    </row>
    <row r="106" spans="1:11" x14ac:dyDescent="0.25">
      <c r="A106" s="77"/>
      <c r="B106" s="83"/>
      <c r="C106" s="13">
        <v>4</v>
      </c>
      <c r="D106" s="13" t="s">
        <v>150</v>
      </c>
      <c r="E106" s="16">
        <v>672.31</v>
      </c>
      <c r="F106" s="16">
        <v>12</v>
      </c>
      <c r="G106" s="13"/>
      <c r="H106" s="48">
        <v>6.05</v>
      </c>
      <c r="I106" s="48">
        <f t="shared" si="8"/>
        <v>8.9988249468251258</v>
      </c>
      <c r="J106" s="48">
        <v>9.64</v>
      </c>
      <c r="K106" s="48">
        <f t="shared" si="7"/>
        <v>43.37</v>
      </c>
    </row>
    <row r="107" spans="1:11" x14ac:dyDescent="0.25">
      <c r="A107" s="77"/>
      <c r="B107" s="83"/>
      <c r="C107" s="13">
        <v>5</v>
      </c>
      <c r="D107" s="13" t="s">
        <v>151</v>
      </c>
      <c r="E107" s="16">
        <v>2950.99</v>
      </c>
      <c r="F107" s="16">
        <v>45</v>
      </c>
      <c r="G107" s="13"/>
      <c r="H107" s="48">
        <v>23.33</v>
      </c>
      <c r="I107" s="48">
        <f t="shared" si="8"/>
        <v>7.9058214361959873</v>
      </c>
      <c r="J107" s="48">
        <v>9.64</v>
      </c>
      <c r="K107" s="48">
        <f t="shared" si="7"/>
        <v>38.11</v>
      </c>
    </row>
    <row r="108" spans="1:11" x14ac:dyDescent="0.25">
      <c r="A108" s="77"/>
      <c r="B108" s="83"/>
      <c r="C108" s="13">
        <v>6</v>
      </c>
      <c r="D108" s="13" t="s">
        <v>152</v>
      </c>
      <c r="E108" s="16">
        <v>2229.14</v>
      </c>
      <c r="F108" s="16">
        <v>36</v>
      </c>
      <c r="G108" s="13"/>
      <c r="H108" s="48">
        <v>14.67</v>
      </c>
      <c r="I108" s="48">
        <f t="shared" si="8"/>
        <v>6.5810133055797309</v>
      </c>
      <c r="J108" s="48">
        <v>9.64</v>
      </c>
      <c r="K108" s="48">
        <f t="shared" si="7"/>
        <v>31.72</v>
      </c>
    </row>
    <row r="109" spans="1:11" x14ac:dyDescent="0.25">
      <c r="A109" s="77"/>
      <c r="B109" s="83"/>
      <c r="C109" s="92"/>
      <c r="D109" s="93"/>
      <c r="E109" s="93"/>
      <c r="F109" s="93"/>
      <c r="G109" s="93"/>
      <c r="H109" s="93"/>
      <c r="I109" s="31" t="s">
        <v>10</v>
      </c>
      <c r="J109" s="31" t="s">
        <v>10</v>
      </c>
      <c r="K109" s="31" t="s">
        <v>10</v>
      </c>
    </row>
    <row r="110" spans="1:11" x14ac:dyDescent="0.25">
      <c r="A110" s="77"/>
      <c r="B110" s="83"/>
      <c r="C110" s="94"/>
      <c r="D110" s="95"/>
      <c r="E110" s="95"/>
      <c r="F110" s="95"/>
      <c r="G110" s="95"/>
      <c r="H110" s="95"/>
      <c r="I110" s="32">
        <f>AVERAGE(I103:I108)</f>
        <v>11.951755066275588</v>
      </c>
      <c r="J110" s="32">
        <f>AVERAGE(J103:J108)</f>
        <v>9.64</v>
      </c>
      <c r="K110" s="41">
        <f>AVERAGE(K103:K108)</f>
        <v>57.606666666666662</v>
      </c>
    </row>
    <row r="111" spans="1:11" x14ac:dyDescent="0.25">
      <c r="A111" s="78"/>
      <c r="B111" s="84"/>
      <c r="C111" s="96"/>
      <c r="D111" s="97"/>
      <c r="E111" s="97"/>
      <c r="F111" s="97"/>
      <c r="G111" s="97"/>
      <c r="H111" s="97"/>
      <c r="I111" s="33"/>
      <c r="J111" s="33"/>
      <c r="K111" s="33"/>
    </row>
    <row r="112" spans="1:11" x14ac:dyDescent="0.25">
      <c r="A112" s="76" t="s">
        <v>212</v>
      </c>
      <c r="B112" s="61" t="s">
        <v>209</v>
      </c>
      <c r="C112" s="13">
        <v>1</v>
      </c>
      <c r="D112" s="13" t="s">
        <v>153</v>
      </c>
      <c r="E112" s="16">
        <v>335.02</v>
      </c>
      <c r="F112" s="16">
        <v>6</v>
      </c>
      <c r="G112" s="13"/>
      <c r="H112" s="48">
        <v>3.09</v>
      </c>
      <c r="I112" s="48">
        <f>H112/E112*1000</f>
        <v>9.2233299504507187</v>
      </c>
      <c r="J112" s="48">
        <v>9.64</v>
      </c>
      <c r="K112" s="48">
        <f t="shared" ref="K112:K120" si="9">ROUND(I112*J112*50/100,2)</f>
        <v>44.46</v>
      </c>
    </row>
    <row r="113" spans="1:11" x14ac:dyDescent="0.25">
      <c r="A113" s="77"/>
      <c r="B113" s="61"/>
      <c r="C113" s="13">
        <v>2</v>
      </c>
      <c r="D113" s="13" t="s">
        <v>154</v>
      </c>
      <c r="E113" s="16">
        <v>191.6</v>
      </c>
      <c r="F113" s="16">
        <v>4</v>
      </c>
      <c r="G113" s="13"/>
      <c r="H113" s="48">
        <v>2.65</v>
      </c>
      <c r="I113" s="48">
        <f t="shared" ref="I113:I120" si="10">H113/E113*1000</f>
        <v>13.830897703549061</v>
      </c>
      <c r="J113" s="48">
        <v>9.64</v>
      </c>
      <c r="K113" s="48">
        <f t="shared" si="9"/>
        <v>66.66</v>
      </c>
    </row>
    <row r="114" spans="1:11" x14ac:dyDescent="0.25">
      <c r="A114" s="77"/>
      <c r="B114" s="61"/>
      <c r="C114" s="13">
        <v>3</v>
      </c>
      <c r="D114" s="13" t="s">
        <v>155</v>
      </c>
      <c r="E114" s="16">
        <v>578.20000000000005</v>
      </c>
      <c r="F114" s="16">
        <v>12</v>
      </c>
      <c r="G114" s="13"/>
      <c r="H114" s="48">
        <v>6.91</v>
      </c>
      <c r="I114" s="48">
        <f t="shared" si="10"/>
        <v>11.950882047734348</v>
      </c>
      <c r="J114" s="48">
        <v>9.64</v>
      </c>
      <c r="K114" s="48">
        <f t="shared" si="9"/>
        <v>57.6</v>
      </c>
    </row>
    <row r="115" spans="1:11" x14ac:dyDescent="0.25">
      <c r="A115" s="77"/>
      <c r="B115" s="61"/>
      <c r="C115" s="13">
        <v>4</v>
      </c>
      <c r="D115" s="13" t="s">
        <v>156</v>
      </c>
      <c r="E115" s="16">
        <v>53.17</v>
      </c>
      <c r="F115" s="16">
        <v>1</v>
      </c>
      <c r="G115" s="13"/>
      <c r="H115" s="48">
        <v>1.27</v>
      </c>
      <c r="I115" s="48">
        <f t="shared" si="10"/>
        <v>23.88564980252022</v>
      </c>
      <c r="J115" s="48">
        <v>9.64</v>
      </c>
      <c r="K115" s="48">
        <f t="shared" si="9"/>
        <v>115.13</v>
      </c>
    </row>
    <row r="116" spans="1:11" x14ac:dyDescent="0.25">
      <c r="A116" s="77"/>
      <c r="B116" s="61"/>
      <c r="C116" s="13">
        <v>5</v>
      </c>
      <c r="D116" s="13" t="s">
        <v>157</v>
      </c>
      <c r="E116" s="16">
        <v>175.24</v>
      </c>
      <c r="F116" s="16">
        <v>3</v>
      </c>
      <c r="G116" s="13"/>
      <c r="H116" s="48">
        <v>1.89</v>
      </c>
      <c r="I116" s="48">
        <f t="shared" si="10"/>
        <v>10.785208856425474</v>
      </c>
      <c r="J116" s="48">
        <v>9.64</v>
      </c>
      <c r="K116" s="48">
        <f t="shared" si="9"/>
        <v>51.98</v>
      </c>
    </row>
    <row r="117" spans="1:11" x14ac:dyDescent="0.25">
      <c r="A117" s="77"/>
      <c r="B117" s="61"/>
      <c r="C117" s="13">
        <v>6</v>
      </c>
      <c r="D117" s="13" t="s">
        <v>229</v>
      </c>
      <c r="E117" s="16">
        <v>105.82</v>
      </c>
      <c r="F117" s="16">
        <v>2</v>
      </c>
      <c r="G117" s="13"/>
      <c r="H117" s="48">
        <v>1.21</v>
      </c>
      <c r="I117" s="48">
        <f t="shared" si="10"/>
        <v>11.434511434511435</v>
      </c>
      <c r="J117" s="48">
        <v>9.64</v>
      </c>
      <c r="K117" s="48">
        <f t="shared" si="9"/>
        <v>55.11</v>
      </c>
    </row>
    <row r="118" spans="1:11" x14ac:dyDescent="0.25">
      <c r="A118" s="77"/>
      <c r="B118" s="61"/>
      <c r="C118" s="13">
        <v>7</v>
      </c>
      <c r="D118" s="13" t="s">
        <v>158</v>
      </c>
      <c r="E118" s="16">
        <v>349.85</v>
      </c>
      <c r="F118" s="16">
        <v>6</v>
      </c>
      <c r="G118" s="13"/>
      <c r="H118" s="48">
        <v>3.59</v>
      </c>
      <c r="I118" s="48">
        <f t="shared" si="10"/>
        <v>10.261540660282977</v>
      </c>
      <c r="J118" s="48">
        <v>9.64</v>
      </c>
      <c r="K118" s="48">
        <f t="shared" si="9"/>
        <v>49.46</v>
      </c>
    </row>
    <row r="119" spans="1:11" x14ac:dyDescent="0.25">
      <c r="A119" s="77"/>
      <c r="B119" s="61"/>
      <c r="C119" s="13">
        <v>8</v>
      </c>
      <c r="D119" s="13" t="s">
        <v>159</v>
      </c>
      <c r="E119" s="16">
        <v>227.38</v>
      </c>
      <c r="F119" s="16">
        <v>4</v>
      </c>
      <c r="G119" s="13"/>
      <c r="H119" s="48">
        <v>2.79</v>
      </c>
      <c r="I119" s="48">
        <f t="shared" si="10"/>
        <v>12.270208461606122</v>
      </c>
      <c r="J119" s="48">
        <v>9.64</v>
      </c>
      <c r="K119" s="48">
        <f t="shared" si="9"/>
        <v>59.14</v>
      </c>
    </row>
    <row r="120" spans="1:11" x14ac:dyDescent="0.25">
      <c r="A120" s="77"/>
      <c r="B120" s="61"/>
      <c r="C120" s="13">
        <v>9</v>
      </c>
      <c r="D120" s="13" t="s">
        <v>160</v>
      </c>
      <c r="E120" s="16">
        <v>39.42</v>
      </c>
      <c r="F120" s="16">
        <v>1</v>
      </c>
      <c r="G120" s="13"/>
      <c r="H120" s="48">
        <v>0.56000000000000005</v>
      </c>
      <c r="I120" s="48">
        <f t="shared" si="10"/>
        <v>14.205986808726536</v>
      </c>
      <c r="J120" s="48">
        <v>9.64</v>
      </c>
      <c r="K120" s="48">
        <f t="shared" si="9"/>
        <v>68.47</v>
      </c>
    </row>
    <row r="121" spans="1:11" x14ac:dyDescent="0.25">
      <c r="A121" s="77"/>
      <c r="B121" s="61"/>
      <c r="C121" s="92"/>
      <c r="D121" s="93"/>
      <c r="E121" s="93"/>
      <c r="F121" s="93"/>
      <c r="G121" s="93"/>
      <c r="H121" s="93"/>
      <c r="I121" s="31" t="s">
        <v>10</v>
      </c>
      <c r="J121" s="31" t="s">
        <v>10</v>
      </c>
      <c r="K121" s="31" t="s">
        <v>10</v>
      </c>
    </row>
    <row r="122" spans="1:11" x14ac:dyDescent="0.25">
      <c r="A122" s="77"/>
      <c r="B122" s="61"/>
      <c r="C122" s="94"/>
      <c r="D122" s="95"/>
      <c r="E122" s="95"/>
      <c r="F122" s="95"/>
      <c r="G122" s="95"/>
      <c r="H122" s="95"/>
      <c r="I122" s="32">
        <f>AVERAGE(I112:I120)</f>
        <v>13.094246191756319</v>
      </c>
      <c r="J122" s="32">
        <f>AVERAGE(J112:J120)</f>
        <v>9.64</v>
      </c>
      <c r="K122" s="32">
        <f>AVERAGE(K112:K120)</f>
        <v>63.112222222222222</v>
      </c>
    </row>
    <row r="123" spans="1:11" x14ac:dyDescent="0.25">
      <c r="A123" s="78"/>
      <c r="B123" s="61"/>
      <c r="C123" s="96"/>
      <c r="D123" s="97"/>
      <c r="E123" s="97"/>
      <c r="F123" s="97"/>
      <c r="G123" s="97"/>
      <c r="H123" s="97"/>
      <c r="I123" s="33"/>
      <c r="J123" s="33"/>
      <c r="K123" s="33"/>
    </row>
    <row r="124" spans="1:11" ht="26.25" x14ac:dyDescent="0.25">
      <c r="A124" s="63" t="s">
        <v>211</v>
      </c>
      <c r="B124" s="62" t="s">
        <v>207</v>
      </c>
      <c r="C124" s="14">
        <v>1</v>
      </c>
      <c r="D124" s="24" t="s">
        <v>276</v>
      </c>
      <c r="E124" s="22">
        <v>3295</v>
      </c>
      <c r="F124" s="14"/>
      <c r="G124" s="14"/>
      <c r="H124" s="53">
        <v>14.62</v>
      </c>
      <c r="I124" s="53">
        <f>H124/E124*1000</f>
        <v>4.437025796661608</v>
      </c>
      <c r="J124" s="53">
        <v>11.664400000000001</v>
      </c>
      <c r="K124" s="53"/>
    </row>
    <row r="125" spans="1:11" x14ac:dyDescent="0.25">
      <c r="A125" s="63"/>
      <c r="B125" s="62"/>
      <c r="C125" s="14">
        <v>2</v>
      </c>
      <c r="D125" s="25" t="s">
        <v>268</v>
      </c>
      <c r="E125" s="22">
        <v>459.67</v>
      </c>
      <c r="F125" s="14"/>
      <c r="G125" s="14"/>
      <c r="H125" s="53">
        <v>3.1269999999999998</v>
      </c>
      <c r="I125" s="53">
        <f t="shared" ref="I125:I162" si="11">H125/E125*1000</f>
        <v>6.8027062892944929</v>
      </c>
      <c r="J125" s="53">
        <v>11.664400000000001</v>
      </c>
      <c r="K125" s="53"/>
    </row>
    <row r="126" spans="1:11" x14ac:dyDescent="0.25">
      <c r="A126" s="63"/>
      <c r="B126" s="62"/>
      <c r="C126" s="14">
        <v>3</v>
      </c>
      <c r="D126" s="25" t="s">
        <v>165</v>
      </c>
      <c r="E126" s="22">
        <v>1082</v>
      </c>
      <c r="F126" s="14"/>
      <c r="G126" s="14"/>
      <c r="H126" s="53">
        <v>14.582000000000001</v>
      </c>
      <c r="I126" s="53">
        <f t="shared" si="11"/>
        <v>13.476894639556377</v>
      </c>
      <c r="J126" s="53">
        <v>11.664400000000001</v>
      </c>
      <c r="K126" s="53"/>
    </row>
    <row r="127" spans="1:11" x14ac:dyDescent="0.25">
      <c r="A127" s="63"/>
      <c r="B127" s="62"/>
      <c r="C127" s="14">
        <v>4</v>
      </c>
      <c r="D127" s="22" t="s">
        <v>166</v>
      </c>
      <c r="E127" s="22">
        <v>347</v>
      </c>
      <c r="F127" s="14"/>
      <c r="G127" s="14"/>
      <c r="H127" s="53">
        <v>4.6529999999999996</v>
      </c>
      <c r="I127" s="53">
        <f t="shared" si="11"/>
        <v>13.40922190201729</v>
      </c>
      <c r="J127" s="53">
        <v>11.664400000000001</v>
      </c>
      <c r="K127" s="53"/>
    </row>
    <row r="128" spans="1:11" ht="51.75" x14ac:dyDescent="0.25">
      <c r="A128" s="63"/>
      <c r="B128" s="62"/>
      <c r="C128" s="14">
        <v>5</v>
      </c>
      <c r="D128" s="23" t="s">
        <v>199</v>
      </c>
      <c r="E128" s="22">
        <v>3010</v>
      </c>
      <c r="F128" s="14"/>
      <c r="G128" s="14"/>
      <c r="H128" s="53">
        <v>32.070999999999998</v>
      </c>
      <c r="I128" s="53">
        <f t="shared" si="11"/>
        <v>10.654817275747506</v>
      </c>
      <c r="J128" s="53">
        <v>11.664400000000001</v>
      </c>
      <c r="K128" s="53"/>
    </row>
    <row r="129" spans="1:11" ht="26.25" x14ac:dyDescent="0.25">
      <c r="A129" s="63"/>
      <c r="B129" s="62"/>
      <c r="C129" s="14">
        <v>6</v>
      </c>
      <c r="D129" s="24" t="s">
        <v>270</v>
      </c>
      <c r="E129" s="22">
        <v>2451.7600000000002</v>
      </c>
      <c r="F129" s="14"/>
      <c r="G129" s="14"/>
      <c r="H129" s="53">
        <v>8.3190000000000008</v>
      </c>
      <c r="I129" s="53">
        <f t="shared" si="11"/>
        <v>3.3930727314255882</v>
      </c>
      <c r="J129" s="53">
        <v>11.664400000000001</v>
      </c>
      <c r="K129" s="53"/>
    </row>
    <row r="130" spans="1:11" ht="26.25" x14ac:dyDescent="0.25">
      <c r="A130" s="63"/>
      <c r="B130" s="62"/>
      <c r="C130" s="14">
        <v>7</v>
      </c>
      <c r="D130" s="24" t="s">
        <v>271</v>
      </c>
      <c r="E130" s="22">
        <v>519.86</v>
      </c>
      <c r="F130" s="14"/>
      <c r="G130" s="14"/>
      <c r="H130" s="53">
        <v>3.2160000000000002</v>
      </c>
      <c r="I130" s="53">
        <f t="shared" si="11"/>
        <v>6.1862809217866355</v>
      </c>
      <c r="J130" s="53">
        <v>11.664400000000001</v>
      </c>
      <c r="K130" s="53"/>
    </row>
    <row r="131" spans="1:11" ht="51.75" x14ac:dyDescent="0.25">
      <c r="A131" s="63"/>
      <c r="B131" s="62"/>
      <c r="C131" s="14">
        <v>8</v>
      </c>
      <c r="D131" s="24" t="s">
        <v>168</v>
      </c>
      <c r="E131" s="22">
        <v>504.04</v>
      </c>
      <c r="F131" s="14"/>
      <c r="G131" s="14"/>
      <c r="H131" s="53">
        <v>3.04</v>
      </c>
      <c r="I131" s="53">
        <f t="shared" si="11"/>
        <v>6.0312673597333539</v>
      </c>
      <c r="J131" s="53">
        <v>11.664400000000001</v>
      </c>
      <c r="K131" s="53"/>
    </row>
    <row r="132" spans="1:11" ht="30" customHeight="1" x14ac:dyDescent="0.25">
      <c r="A132" s="63"/>
      <c r="B132" s="62"/>
      <c r="C132" s="14">
        <v>9</v>
      </c>
      <c r="D132" s="24" t="s">
        <v>272</v>
      </c>
      <c r="E132" s="22">
        <v>5856</v>
      </c>
      <c r="F132" s="14"/>
      <c r="G132" s="14"/>
      <c r="H132" s="53">
        <v>27.771000000000001</v>
      </c>
      <c r="I132" s="53">
        <f t="shared" si="11"/>
        <v>4.7423155737704912</v>
      </c>
      <c r="J132" s="53">
        <v>11.664400000000001</v>
      </c>
      <c r="K132" s="53"/>
    </row>
    <row r="133" spans="1:11" x14ac:dyDescent="0.25">
      <c r="A133" s="63"/>
      <c r="B133" s="62"/>
      <c r="C133" s="14">
        <v>10</v>
      </c>
      <c r="D133" s="25" t="s">
        <v>170</v>
      </c>
      <c r="E133" s="25">
        <v>958</v>
      </c>
      <c r="F133" s="14"/>
      <c r="G133" s="14"/>
      <c r="H133" s="53">
        <v>7.4539999999999997</v>
      </c>
      <c r="I133" s="53">
        <f t="shared" si="11"/>
        <v>7.7807933194154479</v>
      </c>
      <c r="J133" s="53">
        <v>11.664400000000001</v>
      </c>
      <c r="K133" s="53"/>
    </row>
    <row r="134" spans="1:11" ht="26.25" x14ac:dyDescent="0.25">
      <c r="A134" s="63"/>
      <c r="B134" s="62"/>
      <c r="C134" s="14">
        <v>11</v>
      </c>
      <c r="D134" s="24" t="s">
        <v>273</v>
      </c>
      <c r="E134" s="22">
        <v>4914.6000000000004</v>
      </c>
      <c r="F134" s="14"/>
      <c r="G134" s="14"/>
      <c r="H134" s="53">
        <v>12.86</v>
      </c>
      <c r="I134" s="53">
        <f t="shared" si="11"/>
        <v>2.616693118463354</v>
      </c>
      <c r="J134" s="53">
        <v>11.664400000000001</v>
      </c>
      <c r="K134" s="53"/>
    </row>
    <row r="135" spans="1:11" ht="26.25" x14ac:dyDescent="0.25">
      <c r="A135" s="63"/>
      <c r="B135" s="62"/>
      <c r="C135" s="14">
        <v>12</v>
      </c>
      <c r="D135" s="24" t="s">
        <v>274</v>
      </c>
      <c r="E135" s="22">
        <v>1045</v>
      </c>
      <c r="F135" s="14"/>
      <c r="G135" s="14"/>
      <c r="H135" s="53">
        <v>18.748999999999999</v>
      </c>
      <c r="I135" s="53">
        <f t="shared" si="11"/>
        <v>17.941626794258372</v>
      </c>
      <c r="J135" s="53">
        <v>11.664400000000001</v>
      </c>
      <c r="K135" s="53"/>
    </row>
    <row r="136" spans="1:11" ht="26.25" x14ac:dyDescent="0.25">
      <c r="A136" s="63"/>
      <c r="B136" s="62"/>
      <c r="C136" s="14">
        <v>13</v>
      </c>
      <c r="D136" s="24" t="s">
        <v>275</v>
      </c>
      <c r="E136" s="22">
        <v>2714.06</v>
      </c>
      <c r="F136" s="14"/>
      <c r="G136" s="14"/>
      <c r="H136" s="53">
        <v>17.914999999999999</v>
      </c>
      <c r="I136" s="53">
        <f t="shared" si="11"/>
        <v>6.6008120675298256</v>
      </c>
      <c r="J136" s="53">
        <v>11.664400000000001</v>
      </c>
      <c r="K136" s="53"/>
    </row>
    <row r="137" spans="1:11" ht="26.25" x14ac:dyDescent="0.25">
      <c r="A137" s="63"/>
      <c r="B137" s="62"/>
      <c r="C137" s="14">
        <v>14</v>
      </c>
      <c r="D137" s="24" t="s">
        <v>277</v>
      </c>
      <c r="E137" s="22">
        <v>1870</v>
      </c>
      <c r="F137" s="14"/>
      <c r="G137" s="14"/>
      <c r="H137" s="53">
        <v>12.36</v>
      </c>
      <c r="I137" s="53">
        <f t="shared" si="11"/>
        <v>6.6096256684491976</v>
      </c>
      <c r="J137" s="53">
        <v>11.664400000000001</v>
      </c>
      <c r="K137" s="53"/>
    </row>
    <row r="138" spans="1:11" ht="26.25" x14ac:dyDescent="0.25">
      <c r="A138" s="63"/>
      <c r="B138" s="62"/>
      <c r="C138" s="14">
        <v>15</v>
      </c>
      <c r="D138" s="24" t="s">
        <v>278</v>
      </c>
      <c r="E138" s="22">
        <v>1875</v>
      </c>
      <c r="F138" s="14"/>
      <c r="G138" s="14"/>
      <c r="H138" s="53">
        <v>12.663</v>
      </c>
      <c r="I138" s="53">
        <f t="shared" si="11"/>
        <v>6.7536000000000005</v>
      </c>
      <c r="J138" s="53">
        <v>11.664400000000001</v>
      </c>
      <c r="K138" s="53"/>
    </row>
    <row r="139" spans="1:11" ht="26.25" x14ac:dyDescent="0.25">
      <c r="A139" s="63"/>
      <c r="B139" s="62"/>
      <c r="C139" s="14">
        <v>16</v>
      </c>
      <c r="D139" s="24" t="s">
        <v>279</v>
      </c>
      <c r="E139" s="22">
        <v>1028.75</v>
      </c>
      <c r="F139" s="14"/>
      <c r="G139" s="14"/>
      <c r="H139" s="53">
        <v>8.7690000000000001</v>
      </c>
      <c r="I139" s="53">
        <f t="shared" si="11"/>
        <v>8.523936816524909</v>
      </c>
      <c r="J139" s="53">
        <v>11.664400000000001</v>
      </c>
      <c r="K139" s="53"/>
    </row>
    <row r="140" spans="1:11" ht="29.25" customHeight="1" x14ac:dyDescent="0.25">
      <c r="A140" s="63"/>
      <c r="B140" s="62"/>
      <c r="C140" s="14">
        <v>17</v>
      </c>
      <c r="D140" s="23" t="s">
        <v>280</v>
      </c>
      <c r="E140" s="25">
        <v>562.15</v>
      </c>
      <c r="F140" s="14"/>
      <c r="G140" s="14"/>
      <c r="H140" s="53">
        <v>4.4219999999999997</v>
      </c>
      <c r="I140" s="53">
        <f t="shared" si="11"/>
        <v>7.8662278751222976</v>
      </c>
      <c r="J140" s="53">
        <v>11.664400000000001</v>
      </c>
      <c r="K140" s="53"/>
    </row>
    <row r="141" spans="1:11" ht="26.25" x14ac:dyDescent="0.25">
      <c r="A141" s="63"/>
      <c r="B141" s="62"/>
      <c r="C141" s="14">
        <v>19</v>
      </c>
      <c r="D141" s="24" t="s">
        <v>281</v>
      </c>
      <c r="E141" s="22">
        <v>5808</v>
      </c>
      <c r="F141" s="14"/>
      <c r="G141" s="14"/>
      <c r="H141" s="53">
        <v>31.834</v>
      </c>
      <c r="I141" s="53">
        <f t="shared" si="11"/>
        <v>5.4810606060606055</v>
      </c>
      <c r="J141" s="53">
        <v>11.664400000000001</v>
      </c>
      <c r="K141" s="53"/>
    </row>
    <row r="142" spans="1:11" x14ac:dyDescent="0.25">
      <c r="A142" s="63"/>
      <c r="B142" s="62"/>
      <c r="C142" s="14">
        <v>20</v>
      </c>
      <c r="D142" s="22" t="s">
        <v>179</v>
      </c>
      <c r="E142" s="22">
        <v>4728</v>
      </c>
      <c r="F142" s="14"/>
      <c r="G142" s="14"/>
      <c r="H142" s="53">
        <v>34.103000000000002</v>
      </c>
      <c r="I142" s="53">
        <f t="shared" si="11"/>
        <v>7.2129864636209824</v>
      </c>
      <c r="J142" s="53">
        <v>11.664400000000001</v>
      </c>
      <c r="K142" s="53"/>
    </row>
    <row r="143" spans="1:11" x14ac:dyDescent="0.25">
      <c r="A143" s="63"/>
      <c r="B143" s="62"/>
      <c r="C143" s="14">
        <v>21</v>
      </c>
      <c r="D143" s="22" t="s">
        <v>180</v>
      </c>
      <c r="E143" s="22">
        <v>1483</v>
      </c>
      <c r="F143" s="14"/>
      <c r="G143" s="14"/>
      <c r="H143" s="53">
        <v>8.0470000000000006</v>
      </c>
      <c r="I143" s="53">
        <f t="shared" si="11"/>
        <v>5.4261631827376942</v>
      </c>
      <c r="J143" s="53">
        <v>11.664400000000001</v>
      </c>
      <c r="K143" s="53"/>
    </row>
    <row r="144" spans="1:11" ht="26.25" x14ac:dyDescent="0.25">
      <c r="A144" s="63"/>
      <c r="B144" s="62"/>
      <c r="C144" s="14">
        <v>22</v>
      </c>
      <c r="D144" s="24" t="s">
        <v>282</v>
      </c>
      <c r="E144" s="22">
        <v>1374.97</v>
      </c>
      <c r="F144" s="14"/>
      <c r="G144" s="14"/>
      <c r="H144" s="53">
        <v>6.96</v>
      </c>
      <c r="I144" s="53">
        <f t="shared" si="11"/>
        <v>5.0619286238972485</v>
      </c>
      <c r="J144" s="53">
        <v>11.664400000000001</v>
      </c>
      <c r="K144" s="53"/>
    </row>
    <row r="145" spans="1:11" ht="39" x14ac:dyDescent="0.25">
      <c r="A145" s="63"/>
      <c r="B145" s="62"/>
      <c r="C145" s="14">
        <v>23</v>
      </c>
      <c r="D145" s="24" t="s">
        <v>283</v>
      </c>
      <c r="E145" s="22">
        <v>3560.39</v>
      </c>
      <c r="F145" s="14"/>
      <c r="G145" s="14"/>
      <c r="H145" s="53">
        <v>25.655999999999999</v>
      </c>
      <c r="I145" s="53">
        <f t="shared" si="11"/>
        <v>7.2059521569266289</v>
      </c>
      <c r="J145" s="53">
        <v>11.664400000000001</v>
      </c>
      <c r="K145" s="53"/>
    </row>
    <row r="146" spans="1:11" ht="26.25" x14ac:dyDescent="0.25">
      <c r="A146" s="63"/>
      <c r="B146" s="62"/>
      <c r="C146" s="14">
        <v>24</v>
      </c>
      <c r="D146" s="24" t="s">
        <v>284</v>
      </c>
      <c r="E146" s="22">
        <v>1834</v>
      </c>
      <c r="F146" s="14"/>
      <c r="G146" s="14"/>
      <c r="H146" s="53">
        <v>18.346</v>
      </c>
      <c r="I146" s="53">
        <f t="shared" si="11"/>
        <v>10.003271537622684</v>
      </c>
      <c r="J146" s="53">
        <v>11.664400000000001</v>
      </c>
      <c r="K146" s="53"/>
    </row>
    <row r="147" spans="1:11" ht="26.25" x14ac:dyDescent="0.25">
      <c r="A147" s="63"/>
      <c r="B147" s="62"/>
      <c r="C147" s="14">
        <v>25</v>
      </c>
      <c r="D147" s="24" t="s">
        <v>285</v>
      </c>
      <c r="E147" s="22">
        <v>7490</v>
      </c>
      <c r="F147" s="14"/>
      <c r="G147" s="14"/>
      <c r="H147" s="53">
        <v>23.736999999999998</v>
      </c>
      <c r="I147" s="53">
        <f t="shared" si="11"/>
        <v>3.1691588785046725</v>
      </c>
      <c r="J147" s="53">
        <v>11.664400000000001</v>
      </c>
      <c r="K147" s="53"/>
    </row>
    <row r="148" spans="1:11" x14ac:dyDescent="0.25">
      <c r="A148" s="63"/>
      <c r="B148" s="62"/>
      <c r="C148" s="14">
        <v>26</v>
      </c>
      <c r="D148" s="22" t="s">
        <v>184</v>
      </c>
      <c r="E148" s="22">
        <v>338</v>
      </c>
      <c r="F148" s="14"/>
      <c r="G148" s="14"/>
      <c r="H148" s="53">
        <v>6.6</v>
      </c>
      <c r="I148" s="53">
        <f t="shared" si="11"/>
        <v>19.526627218934909</v>
      </c>
      <c r="J148" s="53">
        <v>11.664400000000001</v>
      </c>
      <c r="K148" s="53"/>
    </row>
    <row r="149" spans="1:11" x14ac:dyDescent="0.25">
      <c r="A149" s="63"/>
      <c r="B149" s="62"/>
      <c r="C149" s="14">
        <v>27</v>
      </c>
      <c r="D149" s="22" t="s">
        <v>185</v>
      </c>
      <c r="E149" s="22">
        <v>202.03</v>
      </c>
      <c r="F149" s="14"/>
      <c r="G149" s="14"/>
      <c r="H149" s="53">
        <v>3.62</v>
      </c>
      <c r="I149" s="53">
        <f t="shared" si="11"/>
        <v>17.918130970647923</v>
      </c>
      <c r="J149" s="53">
        <v>11.664400000000001</v>
      </c>
      <c r="K149" s="53"/>
    </row>
    <row r="150" spans="1:11" ht="26.25" x14ac:dyDescent="0.25">
      <c r="A150" s="63"/>
      <c r="B150" s="62"/>
      <c r="C150" s="14">
        <v>28</v>
      </c>
      <c r="D150" s="24" t="s">
        <v>286</v>
      </c>
      <c r="E150" s="22">
        <v>2413.8000000000002</v>
      </c>
      <c r="F150" s="14"/>
      <c r="G150" s="14"/>
      <c r="H150" s="53">
        <v>13.394</v>
      </c>
      <c r="I150" s="53">
        <f t="shared" si="11"/>
        <v>5.548927003065705</v>
      </c>
      <c r="J150" s="53">
        <v>11.664400000000001</v>
      </c>
      <c r="K150" s="53"/>
    </row>
    <row r="151" spans="1:11" x14ac:dyDescent="0.25">
      <c r="A151" s="63"/>
      <c r="B151" s="62"/>
      <c r="C151" s="14">
        <v>29</v>
      </c>
      <c r="D151" s="22" t="s">
        <v>187</v>
      </c>
      <c r="E151" s="22">
        <v>870.61</v>
      </c>
      <c r="F151" s="14"/>
      <c r="G151" s="14"/>
      <c r="H151" s="53">
        <v>6.2080000000000002</v>
      </c>
      <c r="I151" s="53">
        <f t="shared" si="11"/>
        <v>7.1306325449971855</v>
      </c>
      <c r="J151" s="53">
        <v>11.664400000000001</v>
      </c>
      <c r="K151" s="53"/>
    </row>
    <row r="152" spans="1:11" x14ac:dyDescent="0.25">
      <c r="A152" s="63"/>
      <c r="B152" s="62"/>
      <c r="C152" s="14">
        <v>30</v>
      </c>
      <c r="D152" s="22" t="s">
        <v>188</v>
      </c>
      <c r="E152" s="22">
        <v>1483</v>
      </c>
      <c r="F152" s="14"/>
      <c r="G152" s="14"/>
      <c r="H152" s="53">
        <v>16.983000000000001</v>
      </c>
      <c r="I152" s="53">
        <f t="shared" si="11"/>
        <v>11.451786918408631</v>
      </c>
      <c r="J152" s="53">
        <v>11.664400000000001</v>
      </c>
      <c r="K152" s="53"/>
    </row>
    <row r="153" spans="1:11" x14ac:dyDescent="0.25">
      <c r="A153" s="63"/>
      <c r="B153" s="62"/>
      <c r="C153" s="14">
        <v>31</v>
      </c>
      <c r="D153" s="22" t="s">
        <v>189</v>
      </c>
      <c r="E153" s="22">
        <v>656.5</v>
      </c>
      <c r="F153" s="14"/>
      <c r="G153" s="14"/>
      <c r="H153" s="53">
        <v>5.734</v>
      </c>
      <c r="I153" s="53">
        <f t="shared" si="11"/>
        <v>8.7341964965727339</v>
      </c>
      <c r="J153" s="53">
        <v>11.664400000000001</v>
      </c>
      <c r="K153" s="53"/>
    </row>
    <row r="154" spans="1:11" ht="26.25" x14ac:dyDescent="0.25">
      <c r="A154" s="63"/>
      <c r="B154" s="62"/>
      <c r="C154" s="14">
        <v>32</v>
      </c>
      <c r="D154" s="24" t="s">
        <v>287</v>
      </c>
      <c r="E154" s="22">
        <v>3315.87</v>
      </c>
      <c r="F154" s="14"/>
      <c r="G154" s="14"/>
      <c r="H154" s="53">
        <v>15.348000000000001</v>
      </c>
      <c r="I154" s="53">
        <f t="shared" si="11"/>
        <v>4.6286494947027474</v>
      </c>
      <c r="J154" s="53">
        <v>11.664400000000001</v>
      </c>
      <c r="K154" s="53"/>
    </row>
    <row r="155" spans="1:11" x14ac:dyDescent="0.25">
      <c r="A155" s="63"/>
      <c r="B155" s="62"/>
      <c r="C155" s="14">
        <v>33</v>
      </c>
      <c r="D155" s="22" t="s">
        <v>191</v>
      </c>
      <c r="E155" s="22">
        <v>400</v>
      </c>
      <c r="F155" s="14"/>
      <c r="G155" s="14"/>
      <c r="H155" s="53">
        <v>2.758</v>
      </c>
      <c r="I155" s="53">
        <f t="shared" si="11"/>
        <v>6.8950000000000005</v>
      </c>
      <c r="J155" s="53">
        <v>11.664400000000001</v>
      </c>
      <c r="K155" s="53"/>
    </row>
    <row r="156" spans="1:11" x14ac:dyDescent="0.25">
      <c r="A156" s="63"/>
      <c r="B156" s="62"/>
      <c r="C156" s="14">
        <v>34</v>
      </c>
      <c r="D156" s="22" t="s">
        <v>262</v>
      </c>
      <c r="E156" s="22">
        <v>1670</v>
      </c>
      <c r="F156" s="14"/>
      <c r="G156" s="14"/>
      <c r="H156" s="53"/>
      <c r="I156" s="53">
        <f t="shared" si="11"/>
        <v>0</v>
      </c>
      <c r="J156" s="53">
        <v>11.664400000000001</v>
      </c>
      <c r="K156" s="53"/>
    </row>
    <row r="157" spans="1:11" x14ac:dyDescent="0.25">
      <c r="A157" s="63"/>
      <c r="B157" s="62"/>
      <c r="C157" s="14">
        <v>35</v>
      </c>
      <c r="D157" s="22" t="s">
        <v>193</v>
      </c>
      <c r="E157" s="22">
        <v>1867</v>
      </c>
      <c r="F157" s="14"/>
      <c r="G157" s="14"/>
      <c r="H157" s="53">
        <v>20.49</v>
      </c>
      <c r="I157" s="53">
        <f t="shared" si="11"/>
        <v>10.974825923942152</v>
      </c>
      <c r="J157" s="53">
        <v>11.664400000000001</v>
      </c>
      <c r="K157" s="53"/>
    </row>
    <row r="158" spans="1:11" x14ac:dyDescent="0.25">
      <c r="A158" s="63"/>
      <c r="B158" s="62"/>
      <c r="C158" s="14">
        <v>36</v>
      </c>
      <c r="D158" s="22" t="s">
        <v>194</v>
      </c>
      <c r="E158" s="22">
        <v>220</v>
      </c>
      <c r="F158" s="14"/>
      <c r="G158" s="14"/>
      <c r="H158" s="53">
        <v>2.415</v>
      </c>
      <c r="I158" s="53">
        <f t="shared" si="11"/>
        <v>10.977272727272728</v>
      </c>
      <c r="J158" s="53">
        <v>11.664400000000001</v>
      </c>
      <c r="K158" s="53"/>
    </row>
    <row r="159" spans="1:11" x14ac:dyDescent="0.25">
      <c r="A159" s="63"/>
      <c r="B159" s="62"/>
      <c r="C159" s="14">
        <f>C158+1</f>
        <v>37</v>
      </c>
      <c r="D159" s="22" t="s">
        <v>195</v>
      </c>
      <c r="E159" s="22">
        <v>769.3</v>
      </c>
      <c r="F159" s="14"/>
      <c r="G159" s="14"/>
      <c r="H159" s="53">
        <v>6.0449999999999999</v>
      </c>
      <c r="I159" s="53">
        <f t="shared" si="11"/>
        <v>7.8577927986481217</v>
      </c>
      <c r="J159" s="53">
        <v>11.664400000000001</v>
      </c>
      <c r="K159" s="53"/>
    </row>
    <row r="160" spans="1:11" ht="39" x14ac:dyDescent="0.25">
      <c r="A160" s="63"/>
      <c r="B160" s="62"/>
      <c r="C160" s="14">
        <f t="shared" ref="C160:C162" si="12">C159+1</f>
        <v>38</v>
      </c>
      <c r="D160" s="24" t="s">
        <v>242</v>
      </c>
      <c r="E160" s="22">
        <v>1047.77</v>
      </c>
      <c r="F160" s="14"/>
      <c r="G160" s="14"/>
      <c r="H160" s="53">
        <v>10.382999999999999</v>
      </c>
      <c r="I160" s="53">
        <f t="shared" si="11"/>
        <v>9.9096175687412309</v>
      </c>
      <c r="J160" s="53">
        <v>11.664400000000001</v>
      </c>
      <c r="K160" s="53"/>
    </row>
    <row r="161" spans="1:11" ht="26.25" x14ac:dyDescent="0.25">
      <c r="A161" s="63"/>
      <c r="B161" s="62"/>
      <c r="C161" s="14">
        <f t="shared" si="12"/>
        <v>39</v>
      </c>
      <c r="D161" s="24" t="s">
        <v>288</v>
      </c>
      <c r="E161" s="22">
        <v>168.33</v>
      </c>
      <c r="F161" s="14"/>
      <c r="G161" s="14"/>
      <c r="H161" s="53">
        <v>0.97299999999999998</v>
      </c>
      <c r="I161" s="53">
        <f t="shared" si="11"/>
        <v>5.7803124814352751</v>
      </c>
      <c r="J161" s="53">
        <v>11.664400000000001</v>
      </c>
      <c r="K161" s="53"/>
    </row>
    <row r="162" spans="1:11" ht="41.25" customHeight="1" x14ac:dyDescent="0.25">
      <c r="A162" s="63"/>
      <c r="B162" s="62"/>
      <c r="C162" s="14">
        <f t="shared" si="12"/>
        <v>40</v>
      </c>
      <c r="D162" s="24" t="s">
        <v>205</v>
      </c>
      <c r="E162" s="22">
        <v>2141.9899999999998</v>
      </c>
      <c r="F162" s="14"/>
      <c r="G162" s="14"/>
      <c r="H162" s="53">
        <v>17.094999999999999</v>
      </c>
      <c r="I162" s="53">
        <f t="shared" si="11"/>
        <v>7.9808962693569994</v>
      </c>
      <c r="J162" s="53">
        <v>11.664400000000001</v>
      </c>
      <c r="K162" s="53"/>
    </row>
    <row r="163" spans="1:11" ht="39" x14ac:dyDescent="0.25">
      <c r="A163" s="63"/>
      <c r="B163" s="62"/>
      <c r="C163" s="14">
        <v>41</v>
      </c>
      <c r="D163" s="24" t="s">
        <v>204</v>
      </c>
      <c r="E163" s="22">
        <v>1097.4000000000001</v>
      </c>
      <c r="F163" s="14"/>
      <c r="G163" s="14"/>
      <c r="H163" s="53">
        <v>4.8209999999999997</v>
      </c>
      <c r="I163" s="53">
        <f>H163/E163*1000</f>
        <v>4.3931109896118086</v>
      </c>
      <c r="J163" s="53">
        <v>11.664400000000001</v>
      </c>
      <c r="K163" s="53"/>
    </row>
    <row r="164" spans="1:11" x14ac:dyDescent="0.25">
      <c r="A164" s="63"/>
      <c r="B164" s="62"/>
      <c r="C164" s="64"/>
      <c r="D164" s="65"/>
      <c r="E164" s="65"/>
      <c r="F164" s="65"/>
      <c r="G164" s="65"/>
      <c r="H164" s="65"/>
      <c r="I164" s="30" t="s">
        <v>10</v>
      </c>
      <c r="J164" s="30" t="s">
        <v>10</v>
      </c>
      <c r="K164" s="30"/>
    </row>
    <row r="165" spans="1:11" x14ac:dyDescent="0.25">
      <c r="A165" s="63"/>
      <c r="B165" s="62"/>
      <c r="C165" s="66"/>
      <c r="D165" s="67"/>
      <c r="E165" s="67"/>
      <c r="F165" s="67"/>
      <c r="G165" s="67"/>
      <c r="H165" s="67"/>
      <c r="I165" s="40">
        <f>AVERAGE(I124:I163)</f>
        <v>7.9273804751366344</v>
      </c>
      <c r="J165" s="40">
        <f>AVERAGE(J124:J163)</f>
        <v>11.664400000000001</v>
      </c>
      <c r="K165" s="40"/>
    </row>
    <row r="166" spans="1:11" x14ac:dyDescent="0.25">
      <c r="A166" s="63"/>
      <c r="B166" s="62"/>
      <c r="C166" s="68"/>
      <c r="D166" s="69"/>
      <c r="E166" s="69"/>
      <c r="F166" s="69"/>
      <c r="G166" s="69"/>
      <c r="H166" s="69"/>
      <c r="I166" s="43"/>
      <c r="J166" s="43"/>
      <c r="K166" s="43"/>
    </row>
    <row r="167" spans="1:11" x14ac:dyDescent="0.25">
      <c r="A167" s="63"/>
      <c r="B167" s="62" t="s">
        <v>210</v>
      </c>
      <c r="C167" s="14"/>
      <c r="D167" s="22" t="s">
        <v>240</v>
      </c>
      <c r="E167" s="22">
        <v>534.79999999999995</v>
      </c>
      <c r="F167" s="14"/>
      <c r="G167" s="14"/>
      <c r="H167" s="53">
        <v>6.2160000000000002</v>
      </c>
      <c r="I167" s="53">
        <f>H167/E167*1000</f>
        <v>11.623036649214662</v>
      </c>
      <c r="J167" s="53">
        <v>11.664400000000001</v>
      </c>
      <c r="K167" s="53"/>
    </row>
    <row r="168" spans="1:11" x14ac:dyDescent="0.25">
      <c r="A168" s="63"/>
      <c r="B168" s="62"/>
      <c r="C168" s="14"/>
      <c r="D168" s="22" t="s">
        <v>239</v>
      </c>
      <c r="E168" s="22">
        <v>270</v>
      </c>
      <c r="F168" s="14"/>
      <c r="G168" s="14"/>
      <c r="H168" s="53">
        <v>4.6360000000000001</v>
      </c>
      <c r="I168" s="53">
        <f t="shared" ref="I168:I169" si="13">H168/E168*1000</f>
        <v>17.170370370370371</v>
      </c>
      <c r="J168" s="53">
        <v>11.664400000000001</v>
      </c>
      <c r="K168" s="53"/>
    </row>
    <row r="169" spans="1:11" x14ac:dyDescent="0.25">
      <c r="A169" s="63"/>
      <c r="B169" s="62"/>
      <c r="C169" s="22"/>
      <c r="D169" s="22" t="s">
        <v>238</v>
      </c>
      <c r="E169" s="22">
        <v>563.66999999999996</v>
      </c>
      <c r="F169" s="22"/>
      <c r="G169" s="22"/>
      <c r="H169" s="54">
        <v>1.7110000000000001</v>
      </c>
      <c r="I169" s="53">
        <f t="shared" si="13"/>
        <v>3.0354640126315044</v>
      </c>
      <c r="J169" s="53">
        <v>11.664400000000001</v>
      </c>
      <c r="K169" s="53"/>
    </row>
    <row r="170" spans="1:11" x14ac:dyDescent="0.25">
      <c r="A170" s="63"/>
      <c r="B170" s="62"/>
      <c r="C170" s="70"/>
      <c r="D170" s="71"/>
      <c r="E170" s="71"/>
      <c r="F170" s="71"/>
      <c r="G170" s="71"/>
      <c r="H170" s="71"/>
      <c r="I170" s="39" t="s">
        <v>10</v>
      </c>
      <c r="J170" s="39" t="s">
        <v>10</v>
      </c>
      <c r="K170" s="39"/>
    </row>
    <row r="171" spans="1:11" x14ac:dyDescent="0.25">
      <c r="A171" s="63"/>
      <c r="B171" s="62"/>
      <c r="C171" s="72"/>
      <c r="D171" s="73"/>
      <c r="E171" s="73"/>
      <c r="F171" s="73"/>
      <c r="G171" s="73"/>
      <c r="H171" s="73"/>
      <c r="I171" s="55">
        <f>AVERAGE(I167:I169)</f>
        <v>10.609623677405512</v>
      </c>
      <c r="J171" s="55">
        <f>AVERAGE(J167:J169)</f>
        <v>11.664400000000001</v>
      </c>
      <c r="K171" s="55"/>
    </row>
  </sheetData>
  <mergeCells count="22">
    <mergeCell ref="D1:I1"/>
    <mergeCell ref="A3:A90"/>
    <mergeCell ref="B3:B40"/>
    <mergeCell ref="C3:C4"/>
    <mergeCell ref="D3:D4"/>
    <mergeCell ref="C38:H40"/>
    <mergeCell ref="B41:B90"/>
    <mergeCell ref="C88:H90"/>
    <mergeCell ref="A91:A102"/>
    <mergeCell ref="B91:B102"/>
    <mergeCell ref="C100:H102"/>
    <mergeCell ref="A103:A111"/>
    <mergeCell ref="B103:B111"/>
    <mergeCell ref="C109:H111"/>
    <mergeCell ref="A112:A123"/>
    <mergeCell ref="B112:B123"/>
    <mergeCell ref="C121:H123"/>
    <mergeCell ref="A124:A171"/>
    <mergeCell ref="B124:B166"/>
    <mergeCell ref="C164:H166"/>
    <mergeCell ref="B167:B171"/>
    <mergeCell ref="C170:H1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1526D-093A-4333-8038-A95903955C9E}">
  <dimension ref="A1:I172"/>
  <sheetViews>
    <sheetView workbookViewId="0">
      <selection activeCell="I16" sqref="I16"/>
    </sheetView>
  </sheetViews>
  <sheetFormatPr defaultRowHeight="15" x14ac:dyDescent="0.25"/>
  <cols>
    <col min="4" max="4" width="30.7109375" bestFit="1" customWidth="1"/>
    <col min="5" max="5" width="10.140625" customWidth="1"/>
    <col min="8" max="8" width="10.5703125" customWidth="1"/>
    <col min="9" max="9" width="13" customWidth="1"/>
  </cols>
  <sheetData>
    <row r="1" spans="1:9" x14ac:dyDescent="0.25">
      <c r="A1" s="3"/>
      <c r="B1" s="4"/>
      <c r="C1" s="3"/>
      <c r="D1" s="74" t="s">
        <v>228</v>
      </c>
      <c r="E1" s="75"/>
      <c r="F1" s="75"/>
      <c r="G1" s="75"/>
      <c r="H1" s="75"/>
      <c r="I1" s="75"/>
    </row>
    <row r="2" spans="1:9" x14ac:dyDescent="0.25">
      <c r="A2" s="3"/>
      <c r="B2" s="3"/>
      <c r="C2" s="3"/>
      <c r="D2" s="3"/>
      <c r="E2" s="3"/>
      <c r="F2" s="3"/>
      <c r="G2" s="3"/>
      <c r="H2" s="5"/>
      <c r="I2" s="5"/>
    </row>
    <row r="3" spans="1:9" ht="38.25" x14ac:dyDescent="0.25">
      <c r="A3" s="79" t="s">
        <v>215</v>
      </c>
      <c r="B3" s="88" t="s">
        <v>208</v>
      </c>
      <c r="C3" s="90" t="s">
        <v>0</v>
      </c>
      <c r="D3" s="90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</row>
    <row r="4" spans="1:9" x14ac:dyDescent="0.25">
      <c r="A4" s="80"/>
      <c r="B4" s="89"/>
      <c r="C4" s="91"/>
      <c r="D4" s="91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</row>
    <row r="5" spans="1:9" x14ac:dyDescent="0.25">
      <c r="A5" s="80"/>
      <c r="B5" s="89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11">
        <v>25.07</v>
      </c>
      <c r="I5" s="50">
        <f>H5/E5*1000</f>
        <v>11.231625964902848</v>
      </c>
    </row>
    <row r="6" spans="1:9" x14ac:dyDescent="0.25">
      <c r="A6" s="80"/>
      <c r="B6" s="89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11">
        <v>12.33</v>
      </c>
      <c r="I6" s="50">
        <f t="shared" ref="I6:I12" si="0">H6/E6*1000</f>
        <v>11.94431797266272</v>
      </c>
    </row>
    <row r="7" spans="1:9" x14ac:dyDescent="0.25">
      <c r="A7" s="80"/>
      <c r="B7" s="89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11">
        <v>10.119999999999999</v>
      </c>
      <c r="I7" s="50">
        <f t="shared" si="0"/>
        <v>10.79697002027099</v>
      </c>
    </row>
    <row r="8" spans="1:9" x14ac:dyDescent="0.25">
      <c r="A8" s="80"/>
      <c r="B8" s="89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11">
        <v>29.49</v>
      </c>
      <c r="I8" s="50">
        <f t="shared" si="0"/>
        <v>13.311546152561423</v>
      </c>
    </row>
    <row r="9" spans="1:9" x14ac:dyDescent="0.25">
      <c r="A9" s="80"/>
      <c r="B9" s="89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11">
        <v>10.91</v>
      </c>
      <c r="I9" s="50">
        <f t="shared" si="0"/>
        <v>10.464023325852182</v>
      </c>
    </row>
    <row r="10" spans="1:9" x14ac:dyDescent="0.25">
      <c r="A10" s="80"/>
      <c r="B10" s="89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11">
        <v>29.5</v>
      </c>
      <c r="I10" s="50">
        <f t="shared" si="0"/>
        <v>13.022960140912843</v>
      </c>
    </row>
    <row r="11" spans="1:9" x14ac:dyDescent="0.25">
      <c r="A11" s="80"/>
      <c r="B11" s="89"/>
      <c r="C11" s="8" t="s">
        <v>129</v>
      </c>
      <c r="D11" s="8" t="s">
        <v>27</v>
      </c>
      <c r="E11" s="11">
        <v>2283.7800000000002</v>
      </c>
      <c r="F11" s="11">
        <v>45</v>
      </c>
      <c r="G11" s="9"/>
      <c r="H11" s="11">
        <v>23.76</v>
      </c>
      <c r="I11" s="50">
        <f t="shared" si="0"/>
        <v>10.403804219320598</v>
      </c>
    </row>
    <row r="12" spans="1:9" x14ac:dyDescent="0.25">
      <c r="A12" s="80"/>
      <c r="B12" s="89"/>
      <c r="C12" s="8" t="s">
        <v>130</v>
      </c>
      <c r="D12" s="8" t="s">
        <v>11</v>
      </c>
      <c r="E12" s="11">
        <v>313.52999999999997</v>
      </c>
      <c r="F12" s="11">
        <v>6</v>
      </c>
      <c r="G12" s="11">
        <v>1956</v>
      </c>
      <c r="H12" s="11">
        <v>5.29</v>
      </c>
      <c r="I12" s="50">
        <f t="shared" si="0"/>
        <v>16.872388607150832</v>
      </c>
    </row>
    <row r="13" spans="1:9" x14ac:dyDescent="0.25">
      <c r="A13" s="80"/>
      <c r="B13" s="89"/>
      <c r="C13" s="8" t="s">
        <v>131</v>
      </c>
      <c r="D13" s="10" t="s">
        <v>83</v>
      </c>
      <c r="E13" s="11">
        <v>2033.99</v>
      </c>
      <c r="F13" s="11">
        <v>44</v>
      </c>
      <c r="G13" s="11">
        <v>1970</v>
      </c>
      <c r="H13" s="11">
        <v>18.93</v>
      </c>
      <c r="I13" s="50">
        <f>H13/E13*1000</f>
        <v>9.3068304170620308</v>
      </c>
    </row>
    <row r="14" spans="1:9" x14ac:dyDescent="0.25">
      <c r="A14" s="80"/>
      <c r="B14" s="89"/>
      <c r="C14" s="8" t="s">
        <v>118</v>
      </c>
      <c r="D14" s="8" t="s">
        <v>12</v>
      </c>
      <c r="E14" s="11">
        <v>1745.13</v>
      </c>
      <c r="F14" s="11">
        <v>37</v>
      </c>
      <c r="G14" s="11">
        <v>1972</v>
      </c>
      <c r="H14" s="11">
        <v>17.940000000000001</v>
      </c>
      <c r="I14" s="50">
        <f t="shared" ref="I14:I24" si="1">H14/E14*1000</f>
        <v>10.280036444276359</v>
      </c>
    </row>
    <row r="15" spans="1:9" x14ac:dyDescent="0.25">
      <c r="A15" s="80"/>
      <c r="B15" s="89"/>
      <c r="C15" s="8" t="s">
        <v>132</v>
      </c>
      <c r="D15" s="8" t="s">
        <v>13</v>
      </c>
      <c r="E15" s="11">
        <v>681.36</v>
      </c>
      <c r="F15" s="11">
        <v>10</v>
      </c>
      <c r="G15" s="11">
        <v>1983</v>
      </c>
      <c r="H15" s="11">
        <v>10.5</v>
      </c>
      <c r="I15" s="50">
        <f t="shared" si="1"/>
        <v>15.410355759070095</v>
      </c>
    </row>
    <row r="16" spans="1:9" x14ac:dyDescent="0.25">
      <c r="A16" s="80"/>
      <c r="B16" s="89"/>
      <c r="C16" s="8" t="s">
        <v>133</v>
      </c>
      <c r="D16" s="10" t="s">
        <v>21</v>
      </c>
      <c r="E16" s="11">
        <v>981.25</v>
      </c>
      <c r="F16" s="11">
        <v>19</v>
      </c>
      <c r="G16" s="11">
        <v>1984</v>
      </c>
      <c r="H16" s="11">
        <v>10.98</v>
      </c>
      <c r="I16" s="50">
        <f t="shared" si="1"/>
        <v>11.189808917197453</v>
      </c>
    </row>
    <row r="17" spans="1:9" x14ac:dyDescent="0.25">
      <c r="A17" s="80"/>
      <c r="B17" s="89"/>
      <c r="C17" s="8" t="s">
        <v>134</v>
      </c>
      <c r="D17" s="10" t="s">
        <v>22</v>
      </c>
      <c r="E17" s="11">
        <v>1075.26</v>
      </c>
      <c r="F17" s="11">
        <v>20</v>
      </c>
      <c r="G17" s="11">
        <v>1984</v>
      </c>
      <c r="H17" s="11">
        <v>12.31</v>
      </c>
      <c r="I17" s="50">
        <f t="shared" si="1"/>
        <v>11.44839387682979</v>
      </c>
    </row>
    <row r="18" spans="1:9" x14ac:dyDescent="0.25">
      <c r="A18" s="80"/>
      <c r="B18" s="89"/>
      <c r="C18" s="8" t="s">
        <v>135</v>
      </c>
      <c r="D18" s="10" t="s">
        <v>23</v>
      </c>
      <c r="E18" s="11">
        <v>1056.31</v>
      </c>
      <c r="F18" s="11">
        <v>20</v>
      </c>
      <c r="G18" s="11">
        <v>1984</v>
      </c>
      <c r="H18" s="11">
        <v>13.76</v>
      </c>
      <c r="I18" s="50">
        <f t="shared" si="1"/>
        <v>13.026478969241985</v>
      </c>
    </row>
    <row r="19" spans="1:9" x14ac:dyDescent="0.25">
      <c r="A19" s="80"/>
      <c r="B19" s="89"/>
      <c r="C19" s="8" t="s">
        <v>136</v>
      </c>
      <c r="D19" s="8" t="s">
        <v>14</v>
      </c>
      <c r="E19" s="11">
        <v>360.62</v>
      </c>
      <c r="F19" s="11">
        <v>8</v>
      </c>
      <c r="G19" s="11">
        <v>1966</v>
      </c>
      <c r="H19" s="11">
        <v>4.8</v>
      </c>
      <c r="I19" s="50">
        <f t="shared" si="1"/>
        <v>13.310409849703287</v>
      </c>
    </row>
    <row r="20" spans="1:9" x14ac:dyDescent="0.25">
      <c r="A20" s="80"/>
      <c r="B20" s="89"/>
      <c r="C20" s="8" t="s">
        <v>137</v>
      </c>
      <c r="D20" s="8" t="s">
        <v>24</v>
      </c>
      <c r="E20" s="11">
        <v>1597.34</v>
      </c>
      <c r="F20" s="11">
        <v>31</v>
      </c>
      <c r="G20" s="11">
        <v>1980</v>
      </c>
      <c r="H20" s="11">
        <v>16.579999999999998</v>
      </c>
      <c r="I20" s="50">
        <f t="shared" si="1"/>
        <v>10.379756344923434</v>
      </c>
    </row>
    <row r="21" spans="1:9" x14ac:dyDescent="0.25">
      <c r="A21" s="80"/>
      <c r="B21" s="89"/>
      <c r="C21" s="8" t="s">
        <v>138</v>
      </c>
      <c r="D21" s="18" t="s">
        <v>24</v>
      </c>
      <c r="E21" s="17">
        <v>1516.81</v>
      </c>
      <c r="F21" s="17">
        <v>30</v>
      </c>
      <c r="G21" s="17">
        <v>1980</v>
      </c>
      <c r="H21" s="17">
        <v>15.44</v>
      </c>
      <c r="I21" s="50">
        <f t="shared" si="1"/>
        <v>10.179257784429165</v>
      </c>
    </row>
    <row r="22" spans="1:9" x14ac:dyDescent="0.25">
      <c r="A22" s="80"/>
      <c r="B22" s="89"/>
      <c r="C22" s="8" t="s">
        <v>139</v>
      </c>
      <c r="D22" s="8" t="s">
        <v>25</v>
      </c>
      <c r="E22" s="11">
        <v>2296.7600000000002</v>
      </c>
      <c r="F22" s="11">
        <v>45</v>
      </c>
      <c r="G22" s="11">
        <v>1980</v>
      </c>
      <c r="H22" s="11">
        <v>30.05</v>
      </c>
      <c r="I22" s="50">
        <f t="shared" si="1"/>
        <v>13.083648269736496</v>
      </c>
    </row>
    <row r="23" spans="1:9" x14ac:dyDescent="0.25">
      <c r="A23" s="80"/>
      <c r="B23" s="89"/>
      <c r="C23" s="8" t="s">
        <v>140</v>
      </c>
      <c r="D23" s="8" t="s">
        <v>26</v>
      </c>
      <c r="E23" s="11">
        <v>2570.59</v>
      </c>
      <c r="F23" s="11">
        <v>50</v>
      </c>
      <c r="G23" s="11">
        <v>1975</v>
      </c>
      <c r="H23" s="11">
        <v>31.87</v>
      </c>
      <c r="I23" s="50">
        <f t="shared" si="1"/>
        <v>12.397931992266367</v>
      </c>
    </row>
    <row r="24" spans="1:9" x14ac:dyDescent="0.25">
      <c r="A24" s="80"/>
      <c r="B24" s="89"/>
      <c r="C24" s="8" t="s">
        <v>102</v>
      </c>
      <c r="D24" s="10" t="s">
        <v>55</v>
      </c>
      <c r="E24" s="11">
        <v>513.42999999999995</v>
      </c>
      <c r="F24" s="11">
        <v>9</v>
      </c>
      <c r="G24" s="11">
        <v>1990</v>
      </c>
      <c r="H24" s="11">
        <v>4.9400000000000004</v>
      </c>
      <c r="I24" s="50">
        <f t="shared" si="1"/>
        <v>9.6215647702705365</v>
      </c>
    </row>
    <row r="25" spans="1:9" x14ac:dyDescent="0.25">
      <c r="A25" s="80"/>
      <c r="B25" s="89"/>
      <c r="C25" s="98"/>
      <c r="D25" s="99"/>
      <c r="E25" s="99"/>
      <c r="F25" s="99"/>
      <c r="G25" s="99"/>
      <c r="H25" s="99"/>
      <c r="I25" s="35" t="s">
        <v>10</v>
      </c>
    </row>
    <row r="26" spans="1:9" x14ac:dyDescent="0.25">
      <c r="A26" s="80"/>
      <c r="B26" s="89"/>
      <c r="C26" s="100"/>
      <c r="D26" s="101"/>
      <c r="E26" s="101"/>
      <c r="F26" s="101"/>
      <c r="G26" s="101"/>
      <c r="H26" s="101"/>
      <c r="I26" s="36">
        <f>AVERAGE(I5:I24)</f>
        <v>11.884105489932072</v>
      </c>
    </row>
    <row r="27" spans="1:9" x14ac:dyDescent="0.25">
      <c r="A27" s="80"/>
      <c r="B27" s="89"/>
      <c r="C27" s="102"/>
      <c r="D27" s="103"/>
      <c r="E27" s="103"/>
      <c r="F27" s="103"/>
      <c r="G27" s="103"/>
      <c r="H27" s="103"/>
      <c r="I27" s="37"/>
    </row>
    <row r="28" spans="1:9" x14ac:dyDescent="0.25">
      <c r="A28" s="80"/>
      <c r="B28" s="61" t="s">
        <v>209</v>
      </c>
      <c r="C28" s="47">
        <v>21</v>
      </c>
      <c r="D28" s="21" t="s">
        <v>28</v>
      </c>
      <c r="E28" s="21">
        <v>1575.91</v>
      </c>
      <c r="F28" s="21">
        <v>30</v>
      </c>
      <c r="G28" s="21">
        <v>1989</v>
      </c>
      <c r="H28" s="20">
        <v>30.62</v>
      </c>
      <c r="I28" s="20">
        <v>19.43</v>
      </c>
    </row>
    <row r="29" spans="1:9" x14ac:dyDescent="0.25">
      <c r="A29" s="80"/>
      <c r="B29" s="61"/>
      <c r="C29" s="47">
        <v>22</v>
      </c>
      <c r="D29" s="1" t="s">
        <v>29</v>
      </c>
      <c r="E29" s="1">
        <v>1032.3699999999999</v>
      </c>
      <c r="F29" s="1">
        <v>20</v>
      </c>
      <c r="G29" s="1">
        <v>1987</v>
      </c>
      <c r="H29" s="2">
        <v>11.91</v>
      </c>
      <c r="I29" s="2">
        <v>11.53</v>
      </c>
    </row>
    <row r="30" spans="1:9" x14ac:dyDescent="0.25">
      <c r="A30" s="80"/>
      <c r="B30" s="61"/>
      <c r="C30" s="47">
        <v>23</v>
      </c>
      <c r="D30" s="1" t="s">
        <v>223</v>
      </c>
      <c r="E30" s="1">
        <v>1593.23</v>
      </c>
      <c r="F30" s="1">
        <v>30</v>
      </c>
      <c r="G30" s="1"/>
      <c r="H30" s="2">
        <v>25.56</v>
      </c>
      <c r="I30" s="51">
        <f>H30/E30*1000</f>
        <v>16.042881442101891</v>
      </c>
    </row>
    <row r="31" spans="1:9" x14ac:dyDescent="0.25">
      <c r="A31" s="80"/>
      <c r="B31" s="61"/>
      <c r="C31" s="47">
        <v>24</v>
      </c>
      <c r="D31" s="1" t="s">
        <v>30</v>
      </c>
      <c r="E31" s="1">
        <v>1210.54</v>
      </c>
      <c r="F31" s="1">
        <v>23</v>
      </c>
      <c r="G31" s="1">
        <v>1991</v>
      </c>
      <c r="H31" s="2">
        <v>19.600000000000001</v>
      </c>
      <c r="I31" s="2">
        <v>16.190000000000001</v>
      </c>
    </row>
    <row r="32" spans="1:9" x14ac:dyDescent="0.25">
      <c r="A32" s="80"/>
      <c r="B32" s="61"/>
      <c r="C32" s="47">
        <v>25</v>
      </c>
      <c r="D32" s="1" t="s">
        <v>31</v>
      </c>
      <c r="E32" s="1">
        <v>1053.6300000000001</v>
      </c>
      <c r="F32" s="1">
        <v>20</v>
      </c>
      <c r="G32" s="1">
        <v>1986</v>
      </c>
      <c r="H32" s="2">
        <v>15.54</v>
      </c>
      <c r="I32" s="2">
        <v>14.75</v>
      </c>
    </row>
    <row r="33" spans="1:9" x14ac:dyDescent="0.25">
      <c r="A33" s="80"/>
      <c r="B33" s="61"/>
      <c r="C33" s="47">
        <v>26</v>
      </c>
      <c r="D33" s="1" t="s">
        <v>85</v>
      </c>
      <c r="E33" s="1">
        <v>2478.85</v>
      </c>
      <c r="F33" s="1">
        <v>49</v>
      </c>
      <c r="G33" s="1">
        <v>1974</v>
      </c>
      <c r="H33" s="2">
        <v>45.1</v>
      </c>
      <c r="I33" s="2">
        <v>18.190000000000001</v>
      </c>
    </row>
    <row r="34" spans="1:9" x14ac:dyDescent="0.25">
      <c r="A34" s="80"/>
      <c r="B34" s="61"/>
      <c r="C34" s="47">
        <v>27</v>
      </c>
      <c r="D34" s="1" t="s">
        <v>32</v>
      </c>
      <c r="E34" s="1">
        <v>105.74</v>
      </c>
      <c r="F34" s="1">
        <v>4</v>
      </c>
      <c r="G34" s="1">
        <v>1970</v>
      </c>
      <c r="H34" s="2">
        <v>2.41</v>
      </c>
      <c r="I34" s="2">
        <v>22.75</v>
      </c>
    </row>
    <row r="35" spans="1:9" x14ac:dyDescent="0.25">
      <c r="A35" s="80"/>
      <c r="B35" s="61"/>
      <c r="C35" s="47">
        <v>28</v>
      </c>
      <c r="D35" s="1" t="s">
        <v>33</v>
      </c>
      <c r="E35" s="1">
        <v>1138.44</v>
      </c>
      <c r="F35" s="1">
        <v>23</v>
      </c>
      <c r="G35" s="1">
        <v>1991</v>
      </c>
      <c r="H35" s="2">
        <v>21.39</v>
      </c>
      <c r="I35" s="2">
        <v>18.79</v>
      </c>
    </row>
    <row r="36" spans="1:9" x14ac:dyDescent="0.25">
      <c r="A36" s="80"/>
      <c r="B36" s="61"/>
      <c r="C36" s="47">
        <v>29</v>
      </c>
      <c r="D36" s="1" t="s">
        <v>34</v>
      </c>
      <c r="E36" s="1">
        <v>1032.8900000000001</v>
      </c>
      <c r="F36" s="1">
        <v>20</v>
      </c>
      <c r="G36" s="1">
        <v>1975</v>
      </c>
      <c r="H36" s="2">
        <v>19.72</v>
      </c>
      <c r="I36" s="2">
        <v>19.100000000000001</v>
      </c>
    </row>
    <row r="37" spans="1:9" x14ac:dyDescent="0.25">
      <c r="A37" s="80"/>
      <c r="B37" s="61"/>
      <c r="C37" s="47">
        <v>30</v>
      </c>
      <c r="D37" s="1" t="s">
        <v>35</v>
      </c>
      <c r="E37" s="1">
        <v>1601.08</v>
      </c>
      <c r="F37" s="1">
        <v>31</v>
      </c>
      <c r="G37" s="1">
        <v>1989</v>
      </c>
      <c r="H37" s="2">
        <v>27.51</v>
      </c>
      <c r="I37" s="2">
        <v>17.18</v>
      </c>
    </row>
    <row r="38" spans="1:9" x14ac:dyDescent="0.25">
      <c r="A38" s="80"/>
      <c r="B38" s="61"/>
      <c r="C38" s="47">
        <v>31</v>
      </c>
      <c r="D38" s="1" t="s">
        <v>84</v>
      </c>
      <c r="E38" s="1">
        <v>956.36</v>
      </c>
      <c r="F38" s="1">
        <v>23</v>
      </c>
      <c r="G38" s="1">
        <v>1964</v>
      </c>
      <c r="H38" s="2">
        <v>23.87</v>
      </c>
      <c r="I38" s="2">
        <v>24.96</v>
      </c>
    </row>
    <row r="39" spans="1:9" x14ac:dyDescent="0.25">
      <c r="A39" s="80"/>
      <c r="B39" s="61"/>
      <c r="C39" s="47">
        <v>32</v>
      </c>
      <c r="D39" s="1" t="s">
        <v>36</v>
      </c>
      <c r="E39" s="1">
        <v>1599.16</v>
      </c>
      <c r="F39" s="1">
        <v>30</v>
      </c>
      <c r="G39" s="1">
        <v>1989</v>
      </c>
      <c r="H39" s="2">
        <v>26.34</v>
      </c>
      <c r="I39" s="2">
        <v>16.47</v>
      </c>
    </row>
    <row r="40" spans="1:9" x14ac:dyDescent="0.25">
      <c r="A40" s="80"/>
      <c r="B40" s="61"/>
      <c r="C40" s="47">
        <v>33</v>
      </c>
      <c r="D40" s="1" t="s">
        <v>37</v>
      </c>
      <c r="E40" s="1">
        <v>1605.29</v>
      </c>
      <c r="F40" s="1">
        <v>30</v>
      </c>
      <c r="G40" s="1">
        <v>1989</v>
      </c>
      <c r="H40" s="2">
        <v>20</v>
      </c>
      <c r="I40" s="2">
        <v>12.46</v>
      </c>
    </row>
    <row r="41" spans="1:9" x14ac:dyDescent="0.25">
      <c r="A41" s="80"/>
      <c r="B41" s="61"/>
      <c r="C41" s="47">
        <v>34</v>
      </c>
      <c r="D41" s="1" t="s">
        <v>38</v>
      </c>
      <c r="E41" s="1">
        <v>1596.54</v>
      </c>
      <c r="F41" s="1">
        <v>30</v>
      </c>
      <c r="G41" s="1">
        <v>1993</v>
      </c>
      <c r="H41" s="2">
        <v>30.31</v>
      </c>
      <c r="I41" s="2">
        <v>18.989999999999998</v>
      </c>
    </row>
    <row r="42" spans="1:9" x14ac:dyDescent="0.25">
      <c r="A42" s="80"/>
      <c r="B42" s="61"/>
      <c r="C42" s="47">
        <v>35</v>
      </c>
      <c r="D42" s="1" t="s">
        <v>44</v>
      </c>
      <c r="E42" s="1">
        <v>1614.93</v>
      </c>
      <c r="F42" s="1">
        <v>30</v>
      </c>
      <c r="G42" s="1">
        <v>1993</v>
      </c>
      <c r="H42" s="2">
        <v>27.66</v>
      </c>
      <c r="I42" s="2">
        <v>17.13</v>
      </c>
    </row>
    <row r="43" spans="1:9" x14ac:dyDescent="0.25">
      <c r="A43" s="80"/>
      <c r="B43" s="61"/>
      <c r="C43" s="47">
        <v>36</v>
      </c>
      <c r="D43" s="1" t="s">
        <v>222</v>
      </c>
      <c r="E43" s="1">
        <v>1614.98</v>
      </c>
      <c r="F43" s="1">
        <v>25</v>
      </c>
      <c r="G43" s="1"/>
      <c r="H43" s="2">
        <v>23.55</v>
      </c>
      <c r="I43" s="51">
        <f>H43/E43*1000</f>
        <v>14.582223928469702</v>
      </c>
    </row>
    <row r="44" spans="1:9" x14ac:dyDescent="0.25">
      <c r="A44" s="80"/>
      <c r="B44" s="61"/>
      <c r="C44" s="47">
        <v>37</v>
      </c>
      <c r="D44" s="1" t="s">
        <v>39</v>
      </c>
      <c r="E44" s="1">
        <v>1521.2</v>
      </c>
      <c r="F44" s="1">
        <v>29</v>
      </c>
      <c r="G44" s="1">
        <v>1982</v>
      </c>
      <c r="H44" s="2">
        <v>28.32</v>
      </c>
      <c r="I44" s="2">
        <v>18.61</v>
      </c>
    </row>
    <row r="45" spans="1:9" x14ac:dyDescent="0.25">
      <c r="A45" s="80"/>
      <c r="B45" s="61"/>
      <c r="C45" s="47">
        <v>38</v>
      </c>
      <c r="D45" s="1" t="s">
        <v>39</v>
      </c>
      <c r="E45" s="1">
        <v>1604.48</v>
      </c>
      <c r="F45" s="1">
        <v>30</v>
      </c>
      <c r="G45" s="1">
        <v>1982</v>
      </c>
      <c r="H45" s="2">
        <v>25.24</v>
      </c>
      <c r="I45" s="2">
        <v>15.73</v>
      </c>
    </row>
    <row r="46" spans="1:9" x14ac:dyDescent="0.25">
      <c r="A46" s="80"/>
      <c r="B46" s="61"/>
      <c r="C46" s="47">
        <v>39</v>
      </c>
      <c r="D46" s="1" t="s">
        <v>40</v>
      </c>
      <c r="E46" s="1">
        <v>1084.2</v>
      </c>
      <c r="F46" s="1">
        <v>20</v>
      </c>
      <c r="G46" s="1">
        <v>1991</v>
      </c>
      <c r="H46" s="2">
        <v>23.65</v>
      </c>
      <c r="I46" s="2">
        <v>21.81</v>
      </c>
    </row>
    <row r="47" spans="1:9" x14ac:dyDescent="0.25">
      <c r="A47" s="80"/>
      <c r="B47" s="61"/>
      <c r="C47" s="47">
        <v>40</v>
      </c>
      <c r="D47" s="1" t="s">
        <v>41</v>
      </c>
      <c r="E47" s="1">
        <v>1615.42</v>
      </c>
      <c r="F47" s="1">
        <v>30</v>
      </c>
      <c r="G47" s="1">
        <v>1992</v>
      </c>
      <c r="H47" s="2">
        <v>27.71</v>
      </c>
      <c r="I47" s="2">
        <v>17.149999999999999</v>
      </c>
    </row>
    <row r="48" spans="1:9" x14ac:dyDescent="0.25">
      <c r="A48" s="80"/>
      <c r="B48" s="61"/>
      <c r="C48" s="47">
        <v>41</v>
      </c>
      <c r="D48" s="1" t="s">
        <v>42</v>
      </c>
      <c r="E48" s="1">
        <v>1052.24</v>
      </c>
      <c r="F48" s="1">
        <v>20</v>
      </c>
      <c r="G48" s="1">
        <v>1984</v>
      </c>
      <c r="H48" s="2">
        <v>19.809999999999999</v>
      </c>
      <c r="I48" s="2">
        <v>18.829999999999998</v>
      </c>
    </row>
    <row r="49" spans="1:9" x14ac:dyDescent="0.25">
      <c r="A49" s="80"/>
      <c r="B49" s="61"/>
      <c r="C49" s="47">
        <v>42</v>
      </c>
      <c r="D49" s="1" t="s">
        <v>43</v>
      </c>
      <c r="E49" s="1">
        <v>1796.48</v>
      </c>
      <c r="F49" s="1">
        <v>32</v>
      </c>
      <c r="G49" s="1">
        <v>1980</v>
      </c>
      <c r="H49" s="2">
        <v>25</v>
      </c>
      <c r="I49" s="2">
        <v>13.92</v>
      </c>
    </row>
    <row r="50" spans="1:9" x14ac:dyDescent="0.25">
      <c r="A50" s="80"/>
      <c r="B50" s="61"/>
      <c r="C50" s="47">
        <v>43</v>
      </c>
      <c r="D50" s="1" t="s">
        <v>225</v>
      </c>
      <c r="E50" s="1">
        <v>2258.5500000000002</v>
      </c>
      <c r="F50" s="1">
        <v>40</v>
      </c>
      <c r="G50" s="1"/>
      <c r="H50" s="2">
        <v>43.69</v>
      </c>
      <c r="I50" s="51">
        <f>H50/E50*1000</f>
        <v>19.344269553474572</v>
      </c>
    </row>
    <row r="51" spans="1:9" x14ac:dyDescent="0.25">
      <c r="A51" s="80"/>
      <c r="B51" s="61"/>
      <c r="C51" s="47">
        <v>44</v>
      </c>
      <c r="D51" s="1" t="s">
        <v>45</v>
      </c>
      <c r="E51" s="1">
        <v>828.98</v>
      </c>
      <c r="F51" s="1">
        <v>15</v>
      </c>
      <c r="G51" s="1">
        <v>1984</v>
      </c>
      <c r="H51" s="2">
        <v>8.57</v>
      </c>
      <c r="I51" s="2">
        <v>10.34</v>
      </c>
    </row>
    <row r="52" spans="1:9" x14ac:dyDescent="0.25">
      <c r="A52" s="80"/>
      <c r="B52" s="61"/>
      <c r="C52" s="47">
        <v>45</v>
      </c>
      <c r="D52" s="1" t="s">
        <v>46</v>
      </c>
      <c r="E52" s="1">
        <v>826.05</v>
      </c>
      <c r="F52" s="1">
        <v>16</v>
      </c>
      <c r="G52" s="1">
        <v>1984</v>
      </c>
      <c r="H52" s="2">
        <v>17.22</v>
      </c>
      <c r="I52" s="2">
        <v>20.84</v>
      </c>
    </row>
    <row r="53" spans="1:9" x14ac:dyDescent="0.25">
      <c r="A53" s="80"/>
      <c r="B53" s="61"/>
      <c r="C53" s="47">
        <v>46</v>
      </c>
      <c r="D53" s="1" t="s">
        <v>47</v>
      </c>
      <c r="E53" s="1">
        <v>410.45</v>
      </c>
      <c r="F53" s="1">
        <v>9</v>
      </c>
      <c r="G53" s="1">
        <v>1964</v>
      </c>
      <c r="H53" s="2">
        <v>9.98</v>
      </c>
      <c r="I53" s="2">
        <v>24.31</v>
      </c>
    </row>
    <row r="54" spans="1:9" x14ac:dyDescent="0.25">
      <c r="A54" s="80"/>
      <c r="B54" s="61"/>
      <c r="C54" s="47">
        <v>47</v>
      </c>
      <c r="D54" s="1" t="s">
        <v>48</v>
      </c>
      <c r="E54" s="1">
        <v>344.76</v>
      </c>
      <c r="F54" s="1">
        <v>7</v>
      </c>
      <c r="G54" s="1">
        <v>1986</v>
      </c>
      <c r="H54" s="2">
        <v>9.3000000000000007</v>
      </c>
      <c r="I54" s="2">
        <v>26.98</v>
      </c>
    </row>
    <row r="55" spans="1:9" x14ac:dyDescent="0.25">
      <c r="A55" s="80"/>
      <c r="B55" s="61"/>
      <c r="C55" s="47">
        <v>48</v>
      </c>
      <c r="D55" s="1" t="s">
        <v>49</v>
      </c>
      <c r="E55" s="1">
        <v>428.7</v>
      </c>
      <c r="F55" s="1">
        <v>9</v>
      </c>
      <c r="G55" s="1">
        <v>1964</v>
      </c>
      <c r="H55" s="2">
        <v>10.47</v>
      </c>
      <c r="I55" s="2">
        <v>24.41</v>
      </c>
    </row>
    <row r="56" spans="1:9" x14ac:dyDescent="0.25">
      <c r="A56" s="80"/>
      <c r="B56" s="61"/>
      <c r="C56" s="47">
        <v>49</v>
      </c>
      <c r="D56" s="1" t="s">
        <v>50</v>
      </c>
      <c r="E56" s="1">
        <v>408.78</v>
      </c>
      <c r="F56" s="1">
        <v>8</v>
      </c>
      <c r="G56" s="1">
        <v>1964</v>
      </c>
      <c r="H56" s="2">
        <v>9.19</v>
      </c>
      <c r="I56" s="2">
        <v>22.47</v>
      </c>
    </row>
    <row r="57" spans="1:9" x14ac:dyDescent="0.25">
      <c r="A57" s="80"/>
      <c r="B57" s="61"/>
      <c r="C57" s="47">
        <v>50</v>
      </c>
      <c r="D57" s="1" t="s">
        <v>51</v>
      </c>
      <c r="E57" s="1">
        <v>408.57</v>
      </c>
      <c r="F57" s="1">
        <v>8</v>
      </c>
      <c r="G57" s="1">
        <v>1986</v>
      </c>
      <c r="H57" s="2">
        <v>10.34</v>
      </c>
      <c r="I57" s="2">
        <v>25.3</v>
      </c>
    </row>
    <row r="58" spans="1:9" x14ac:dyDescent="0.25">
      <c r="A58" s="80"/>
      <c r="B58" s="61"/>
      <c r="C58" s="47">
        <v>51</v>
      </c>
      <c r="D58" s="1" t="s">
        <v>52</v>
      </c>
      <c r="E58" s="1">
        <v>180.67</v>
      </c>
      <c r="F58" s="1">
        <v>3</v>
      </c>
      <c r="G58" s="1">
        <v>1991</v>
      </c>
      <c r="H58" s="2">
        <v>4.8899999999999997</v>
      </c>
      <c r="I58" s="2">
        <v>27.09</v>
      </c>
    </row>
    <row r="59" spans="1:9" x14ac:dyDescent="0.25">
      <c r="A59" s="80"/>
      <c r="B59" s="61"/>
      <c r="C59" s="47">
        <v>52</v>
      </c>
      <c r="D59" s="1" t="s">
        <v>53</v>
      </c>
      <c r="E59" s="1">
        <v>314.48</v>
      </c>
      <c r="F59" s="1">
        <v>3</v>
      </c>
      <c r="G59" s="1">
        <v>1956</v>
      </c>
      <c r="H59" s="2">
        <v>8</v>
      </c>
      <c r="I59" s="2">
        <v>25.43</v>
      </c>
    </row>
    <row r="60" spans="1:9" x14ac:dyDescent="0.25">
      <c r="A60" s="80"/>
      <c r="B60" s="61"/>
      <c r="C60" s="47">
        <v>53</v>
      </c>
      <c r="D60" s="1" t="s">
        <v>54</v>
      </c>
      <c r="E60" s="1">
        <v>1605.58</v>
      </c>
      <c r="F60" s="1">
        <v>30</v>
      </c>
      <c r="G60" s="1">
        <v>1991</v>
      </c>
      <c r="H60" s="2">
        <v>30.2</v>
      </c>
      <c r="I60" s="2">
        <v>18.809999999999999</v>
      </c>
    </row>
    <row r="61" spans="1:9" x14ac:dyDescent="0.25">
      <c r="A61" s="80"/>
      <c r="B61" s="61"/>
      <c r="C61" s="47">
        <v>54</v>
      </c>
      <c r="D61" s="1" t="s">
        <v>56</v>
      </c>
      <c r="E61" s="1">
        <v>520.64</v>
      </c>
      <c r="F61" s="1">
        <v>9</v>
      </c>
      <c r="G61" s="1">
        <v>1991</v>
      </c>
      <c r="H61" s="2">
        <v>6.88</v>
      </c>
      <c r="I61" s="2">
        <v>13.22</v>
      </c>
    </row>
    <row r="62" spans="1:9" x14ac:dyDescent="0.25">
      <c r="A62" s="80"/>
      <c r="B62" s="61"/>
      <c r="C62" s="47">
        <v>55</v>
      </c>
      <c r="D62" s="1" t="s">
        <v>57</v>
      </c>
      <c r="E62" s="1">
        <v>1829.87</v>
      </c>
      <c r="F62" s="1">
        <v>32</v>
      </c>
      <c r="G62" s="1">
        <v>1986</v>
      </c>
      <c r="H62" s="2">
        <v>30.89</v>
      </c>
      <c r="I62" s="2">
        <v>16.88</v>
      </c>
    </row>
    <row r="63" spans="1:9" x14ac:dyDescent="0.25">
      <c r="A63" s="80"/>
      <c r="B63" s="61"/>
      <c r="C63" s="47">
        <v>56</v>
      </c>
      <c r="D63" s="1" t="s">
        <v>58</v>
      </c>
      <c r="E63" s="1">
        <v>2266.4699999999998</v>
      </c>
      <c r="F63" s="1">
        <v>40</v>
      </c>
      <c r="G63" s="1">
        <v>1986</v>
      </c>
      <c r="H63" s="2">
        <v>41.7</v>
      </c>
      <c r="I63" s="2">
        <v>18.399999999999999</v>
      </c>
    </row>
    <row r="64" spans="1:9" x14ac:dyDescent="0.25">
      <c r="A64" s="80"/>
      <c r="B64" s="61"/>
      <c r="C64" s="47">
        <v>57</v>
      </c>
      <c r="D64" s="1" t="s">
        <v>59</v>
      </c>
      <c r="E64" s="1">
        <v>1503.04</v>
      </c>
      <c r="F64" s="1">
        <v>24</v>
      </c>
      <c r="G64" s="1">
        <v>1985</v>
      </c>
      <c r="H64" s="2">
        <v>24.59</v>
      </c>
      <c r="I64" s="2">
        <v>16.36</v>
      </c>
    </row>
    <row r="65" spans="1:9" x14ac:dyDescent="0.25">
      <c r="A65" s="80"/>
      <c r="B65" s="61"/>
      <c r="C65" s="47">
        <v>58</v>
      </c>
      <c r="D65" s="1" t="s">
        <v>60</v>
      </c>
      <c r="E65" s="1">
        <v>649.39</v>
      </c>
      <c r="F65" s="1">
        <v>18</v>
      </c>
      <c r="G65" s="1">
        <v>1987</v>
      </c>
      <c r="H65" s="2">
        <v>11.78</v>
      </c>
      <c r="I65" s="2">
        <v>18.149999999999999</v>
      </c>
    </row>
    <row r="66" spans="1:9" x14ac:dyDescent="0.25">
      <c r="A66" s="80"/>
      <c r="B66" s="61"/>
      <c r="C66" s="47">
        <v>59</v>
      </c>
      <c r="D66" s="1" t="s">
        <v>61</v>
      </c>
      <c r="E66" s="1">
        <v>1619.41</v>
      </c>
      <c r="F66" s="1">
        <v>30</v>
      </c>
      <c r="G66" s="1">
        <v>1990</v>
      </c>
      <c r="H66" s="2">
        <v>26.34</v>
      </c>
      <c r="I66" s="2">
        <v>16.27</v>
      </c>
    </row>
    <row r="67" spans="1:9" x14ac:dyDescent="0.25">
      <c r="A67" s="80"/>
      <c r="B67" s="61"/>
      <c r="C67" s="47">
        <v>60</v>
      </c>
      <c r="D67" s="1" t="s">
        <v>224</v>
      </c>
      <c r="E67" s="1">
        <v>1563.68</v>
      </c>
      <c r="F67" s="1">
        <v>30</v>
      </c>
      <c r="G67" s="1"/>
      <c r="H67" s="2">
        <v>25.61</v>
      </c>
      <c r="I67" s="51">
        <f>H67/E67*1000</f>
        <v>16.378031310754118</v>
      </c>
    </row>
    <row r="68" spans="1:9" x14ac:dyDescent="0.25">
      <c r="A68" s="80"/>
      <c r="B68" s="61"/>
      <c r="C68" s="47">
        <v>61</v>
      </c>
      <c r="D68" s="1" t="s">
        <v>62</v>
      </c>
      <c r="E68" s="1">
        <v>1550.85</v>
      </c>
      <c r="F68" s="1">
        <v>30</v>
      </c>
      <c r="G68" s="1">
        <v>1990</v>
      </c>
      <c r="H68" s="2">
        <v>34.32</v>
      </c>
      <c r="I68" s="2">
        <v>22.13</v>
      </c>
    </row>
    <row r="69" spans="1:9" x14ac:dyDescent="0.25">
      <c r="A69" s="80"/>
      <c r="B69" s="61"/>
      <c r="C69" s="47">
        <v>62</v>
      </c>
      <c r="D69" s="1" t="s">
        <v>63</v>
      </c>
      <c r="E69" s="1">
        <v>2288.63</v>
      </c>
      <c r="F69" s="1">
        <v>40</v>
      </c>
      <c r="G69" s="1">
        <v>1992</v>
      </c>
      <c r="H69" s="2">
        <v>37.42</v>
      </c>
      <c r="I69" s="2">
        <v>16.350000000000001</v>
      </c>
    </row>
    <row r="70" spans="1:9" x14ac:dyDescent="0.25">
      <c r="A70" s="80"/>
      <c r="B70" s="61"/>
      <c r="C70" s="47">
        <v>63</v>
      </c>
      <c r="D70" s="1" t="s">
        <v>64</v>
      </c>
      <c r="E70" s="1">
        <v>202.37</v>
      </c>
      <c r="F70" s="1">
        <v>4</v>
      </c>
      <c r="G70" s="1">
        <v>1964</v>
      </c>
      <c r="H70" s="2">
        <v>3.48</v>
      </c>
      <c r="I70" s="2">
        <v>17.21</v>
      </c>
    </row>
    <row r="71" spans="1:9" x14ac:dyDescent="0.25">
      <c r="A71" s="80"/>
      <c r="B71" s="61"/>
      <c r="C71" s="47">
        <v>64</v>
      </c>
      <c r="D71" s="1" t="s">
        <v>65</v>
      </c>
      <c r="E71" s="1">
        <v>1665.14</v>
      </c>
      <c r="F71" s="1">
        <v>49</v>
      </c>
      <c r="G71" s="1">
        <v>1990</v>
      </c>
      <c r="H71" s="2">
        <v>29.83</v>
      </c>
      <c r="I71" s="2">
        <v>17.91</v>
      </c>
    </row>
    <row r="72" spans="1:9" x14ac:dyDescent="0.25">
      <c r="A72" s="80"/>
      <c r="B72" s="61"/>
      <c r="C72" s="47">
        <v>65</v>
      </c>
      <c r="D72" s="1" t="s">
        <v>66</v>
      </c>
      <c r="E72" s="1">
        <v>352.02</v>
      </c>
      <c r="F72" s="1">
        <v>8</v>
      </c>
      <c r="G72" s="1">
        <v>1963</v>
      </c>
      <c r="H72" s="2">
        <v>9.24</v>
      </c>
      <c r="I72" s="2">
        <v>26.24</v>
      </c>
    </row>
    <row r="73" spans="1:9" x14ac:dyDescent="0.25">
      <c r="A73" s="80"/>
      <c r="B73" s="61"/>
      <c r="C73" s="47">
        <v>66</v>
      </c>
      <c r="D73" s="1" t="s">
        <v>67</v>
      </c>
      <c r="E73" s="1">
        <v>827.36</v>
      </c>
      <c r="F73" s="1">
        <v>17</v>
      </c>
      <c r="G73" s="1">
        <v>1974</v>
      </c>
      <c r="H73" s="2">
        <v>11.82</v>
      </c>
      <c r="I73" s="2">
        <v>14.28</v>
      </c>
    </row>
    <row r="74" spans="1:9" x14ac:dyDescent="0.25">
      <c r="A74" s="80"/>
      <c r="B74" s="61"/>
      <c r="C74" s="47">
        <v>67</v>
      </c>
      <c r="D74" s="1" t="s">
        <v>67</v>
      </c>
      <c r="E74" s="1">
        <v>899.46</v>
      </c>
      <c r="F74" s="1">
        <v>19</v>
      </c>
      <c r="G74" s="1">
        <v>1974</v>
      </c>
      <c r="H74" s="2">
        <v>12.69</v>
      </c>
      <c r="I74" s="2">
        <v>14.1</v>
      </c>
    </row>
    <row r="75" spans="1:9" x14ac:dyDescent="0.25">
      <c r="A75" s="80"/>
      <c r="B75" s="61"/>
      <c r="C75" s="47">
        <v>68</v>
      </c>
      <c r="D75" s="1" t="s">
        <v>67</v>
      </c>
      <c r="E75" s="1">
        <v>948.51</v>
      </c>
      <c r="F75" s="1">
        <v>20</v>
      </c>
      <c r="G75" s="1">
        <v>1974</v>
      </c>
      <c r="H75" s="2">
        <v>11.07</v>
      </c>
      <c r="I75" s="2">
        <v>11.67</v>
      </c>
    </row>
    <row r="76" spans="1:9" x14ac:dyDescent="0.25">
      <c r="A76" s="80"/>
      <c r="B76" s="61"/>
      <c r="C76" s="47">
        <v>69</v>
      </c>
      <c r="D76" s="1" t="s">
        <v>68</v>
      </c>
      <c r="E76" s="1">
        <v>1350.47</v>
      </c>
      <c r="F76" s="1">
        <v>22</v>
      </c>
      <c r="G76" s="1">
        <v>1973</v>
      </c>
      <c r="H76" s="2">
        <v>19.46</v>
      </c>
      <c r="I76" s="2">
        <v>14.41</v>
      </c>
    </row>
    <row r="77" spans="1:9" x14ac:dyDescent="0.25">
      <c r="A77" s="80"/>
      <c r="B77" s="61"/>
      <c r="C77" s="47">
        <v>70</v>
      </c>
      <c r="D77" s="1" t="s">
        <v>69</v>
      </c>
      <c r="E77" s="1">
        <v>271.63</v>
      </c>
      <c r="F77" s="1">
        <v>9</v>
      </c>
      <c r="G77" s="1">
        <v>1953</v>
      </c>
      <c r="H77" s="2">
        <v>6.04</v>
      </c>
      <c r="I77" s="2">
        <v>22.22</v>
      </c>
    </row>
    <row r="78" spans="1:9" x14ac:dyDescent="0.25">
      <c r="A78" s="80"/>
      <c r="B78" s="61"/>
      <c r="C78" s="47">
        <v>71</v>
      </c>
      <c r="D78" s="1" t="s">
        <v>70</v>
      </c>
      <c r="E78" s="1">
        <v>1218.99</v>
      </c>
      <c r="F78" s="1">
        <v>22</v>
      </c>
      <c r="G78" s="1">
        <v>1991</v>
      </c>
      <c r="H78" s="2">
        <v>23.33</v>
      </c>
      <c r="I78" s="2">
        <v>19.14</v>
      </c>
    </row>
    <row r="79" spans="1:9" x14ac:dyDescent="0.25">
      <c r="A79" s="80"/>
      <c r="B79" s="61"/>
      <c r="C79" s="47">
        <v>72</v>
      </c>
      <c r="D79" s="1" t="s">
        <v>71</v>
      </c>
      <c r="E79" s="1">
        <v>1156.2</v>
      </c>
      <c r="F79" s="1">
        <v>22</v>
      </c>
      <c r="G79" s="1">
        <v>1991</v>
      </c>
      <c r="H79" s="2">
        <v>22.77</v>
      </c>
      <c r="I79" s="2">
        <v>19.7</v>
      </c>
    </row>
    <row r="80" spans="1:9" x14ac:dyDescent="0.25">
      <c r="A80" s="80"/>
      <c r="B80" s="61"/>
      <c r="C80" s="47">
        <v>73</v>
      </c>
      <c r="D80" s="1" t="s">
        <v>72</v>
      </c>
      <c r="E80" s="1">
        <v>944.31</v>
      </c>
      <c r="F80" s="1">
        <v>21</v>
      </c>
      <c r="G80" s="1">
        <v>1974</v>
      </c>
      <c r="H80" s="2">
        <v>16.059999999999999</v>
      </c>
      <c r="I80" s="2">
        <v>17.010000000000002</v>
      </c>
    </row>
    <row r="81" spans="1:9" x14ac:dyDescent="0.25">
      <c r="A81" s="80"/>
      <c r="B81" s="61"/>
      <c r="C81" s="47">
        <v>74</v>
      </c>
      <c r="D81" s="1" t="s">
        <v>72</v>
      </c>
      <c r="E81" s="1">
        <v>953.11</v>
      </c>
      <c r="F81" s="1">
        <v>20</v>
      </c>
      <c r="G81" s="1">
        <v>1974</v>
      </c>
      <c r="H81" s="2">
        <v>11.61</v>
      </c>
      <c r="I81" s="2">
        <v>12.18</v>
      </c>
    </row>
    <row r="82" spans="1:9" x14ac:dyDescent="0.25">
      <c r="A82" s="80"/>
      <c r="B82" s="61"/>
      <c r="C82" s="47">
        <v>75</v>
      </c>
      <c r="D82" s="1" t="s">
        <v>72</v>
      </c>
      <c r="E82" s="1">
        <v>910.74</v>
      </c>
      <c r="F82" s="1">
        <v>20</v>
      </c>
      <c r="G82" s="1">
        <v>1974</v>
      </c>
      <c r="H82" s="2">
        <v>12.83</v>
      </c>
      <c r="I82" s="2">
        <v>14.09</v>
      </c>
    </row>
    <row r="83" spans="1:9" x14ac:dyDescent="0.25">
      <c r="A83" s="80"/>
      <c r="B83" s="61"/>
      <c r="C83" s="47">
        <v>76</v>
      </c>
      <c r="D83" s="1" t="s">
        <v>73</v>
      </c>
      <c r="E83" s="1">
        <v>64.78</v>
      </c>
      <c r="F83" s="1">
        <v>1</v>
      </c>
      <c r="G83" s="1">
        <v>1949</v>
      </c>
      <c r="H83" s="2">
        <v>1.97</v>
      </c>
      <c r="I83" s="2">
        <v>30.42</v>
      </c>
    </row>
    <row r="84" spans="1:9" x14ac:dyDescent="0.25">
      <c r="A84" s="80"/>
      <c r="B84" s="61"/>
      <c r="C84" s="47">
        <v>77</v>
      </c>
      <c r="D84" s="1" t="s">
        <v>74</v>
      </c>
      <c r="E84" s="1">
        <v>1793.96</v>
      </c>
      <c r="F84" s="1">
        <v>33</v>
      </c>
      <c r="G84" s="1">
        <v>1978</v>
      </c>
      <c r="H84" s="2">
        <v>33.770000000000003</v>
      </c>
      <c r="I84" s="2">
        <v>18.82</v>
      </c>
    </row>
    <row r="85" spans="1:9" x14ac:dyDescent="0.25">
      <c r="A85" s="80"/>
      <c r="B85" s="61"/>
      <c r="C85" s="47">
        <v>78</v>
      </c>
      <c r="D85" s="1" t="s">
        <v>75</v>
      </c>
      <c r="E85" s="1">
        <v>151.88</v>
      </c>
      <c r="F85" s="1">
        <v>4</v>
      </c>
      <c r="G85" s="1">
        <v>1968</v>
      </c>
      <c r="H85" s="2">
        <v>4.6500000000000004</v>
      </c>
      <c r="I85" s="2">
        <v>30.6</v>
      </c>
    </row>
    <row r="86" spans="1:9" x14ac:dyDescent="0.25">
      <c r="A86" s="80"/>
      <c r="B86" s="61"/>
      <c r="C86" s="47">
        <v>79</v>
      </c>
      <c r="D86" s="1" t="s">
        <v>76</v>
      </c>
      <c r="E86" s="1">
        <v>154.47</v>
      </c>
      <c r="F86" s="1">
        <v>4</v>
      </c>
      <c r="G86" s="1">
        <v>1960</v>
      </c>
      <c r="H86" s="2">
        <v>4.22</v>
      </c>
      <c r="I86" s="2">
        <v>27.33</v>
      </c>
    </row>
    <row r="87" spans="1:9" x14ac:dyDescent="0.25">
      <c r="A87" s="80"/>
      <c r="B87" s="61"/>
      <c r="C87" s="47">
        <v>80</v>
      </c>
      <c r="D87" s="1" t="s">
        <v>77</v>
      </c>
      <c r="E87" s="1">
        <v>39.549999999999997</v>
      </c>
      <c r="F87" s="1">
        <v>1</v>
      </c>
      <c r="G87" s="1">
        <v>1960</v>
      </c>
      <c r="H87" s="2">
        <v>0.85</v>
      </c>
      <c r="I87" s="2">
        <v>21.44</v>
      </c>
    </row>
    <row r="88" spans="1:9" x14ac:dyDescent="0.25">
      <c r="A88" s="80"/>
      <c r="B88" s="61"/>
      <c r="C88" s="92"/>
      <c r="D88" s="93"/>
      <c r="E88" s="93"/>
      <c r="F88" s="93"/>
      <c r="G88" s="93"/>
      <c r="H88" s="93"/>
      <c r="I88" s="31" t="s">
        <v>10</v>
      </c>
    </row>
    <row r="89" spans="1:9" x14ac:dyDescent="0.25">
      <c r="A89" s="80"/>
      <c r="B89" s="61"/>
      <c r="C89" s="94"/>
      <c r="D89" s="95"/>
      <c r="E89" s="95"/>
      <c r="F89" s="95"/>
      <c r="G89" s="95"/>
      <c r="H89" s="95"/>
      <c r="I89" s="32">
        <f>AVERAGE(I28:I87)</f>
        <v>18.88045677058</v>
      </c>
    </row>
    <row r="90" spans="1:9" x14ac:dyDescent="0.25">
      <c r="A90" s="81"/>
      <c r="B90" s="61"/>
      <c r="C90" s="96"/>
      <c r="D90" s="97"/>
      <c r="E90" s="97"/>
      <c r="F90" s="97"/>
      <c r="G90" s="97"/>
      <c r="H90" s="97"/>
      <c r="I90" s="34"/>
    </row>
    <row r="91" spans="1:9" x14ac:dyDescent="0.25">
      <c r="A91" s="85" t="s">
        <v>214</v>
      </c>
      <c r="B91" s="82" t="s">
        <v>209</v>
      </c>
      <c r="C91" s="13">
        <v>1</v>
      </c>
      <c r="D91" s="13" t="s">
        <v>141</v>
      </c>
      <c r="E91" s="13">
        <v>739.74</v>
      </c>
      <c r="F91" s="13">
        <v>18</v>
      </c>
      <c r="G91" s="13"/>
      <c r="H91" s="16">
        <v>19.46</v>
      </c>
      <c r="I91" s="48">
        <v>26.3</v>
      </c>
    </row>
    <row r="92" spans="1:9" x14ac:dyDescent="0.25">
      <c r="A92" s="86"/>
      <c r="B92" s="83"/>
      <c r="C92" s="13">
        <v>2</v>
      </c>
      <c r="D92" s="13" t="s">
        <v>34</v>
      </c>
      <c r="E92" s="13">
        <v>170.96</v>
      </c>
      <c r="F92" s="13">
        <v>4</v>
      </c>
      <c r="G92" s="13"/>
      <c r="H92" s="16">
        <v>7.01</v>
      </c>
      <c r="I92" s="48">
        <v>41</v>
      </c>
    </row>
    <row r="93" spans="1:9" x14ac:dyDescent="0.25">
      <c r="A93" s="86"/>
      <c r="B93" s="83"/>
      <c r="C93" s="19">
        <v>3</v>
      </c>
      <c r="D93" s="13" t="s">
        <v>19</v>
      </c>
      <c r="E93" s="13">
        <v>267.45999999999998</v>
      </c>
      <c r="F93" s="13">
        <v>5</v>
      </c>
      <c r="G93" s="13"/>
      <c r="H93" s="16">
        <v>9.1300000000000008</v>
      </c>
      <c r="I93" s="48">
        <v>34.14</v>
      </c>
    </row>
    <row r="94" spans="1:9" x14ac:dyDescent="0.25">
      <c r="A94" s="86"/>
      <c r="B94" s="83"/>
      <c r="C94" s="13">
        <v>4</v>
      </c>
      <c r="D94" s="13" t="s">
        <v>142</v>
      </c>
      <c r="E94" s="13">
        <v>556.14</v>
      </c>
      <c r="F94" s="13">
        <v>10</v>
      </c>
      <c r="G94" s="13"/>
      <c r="H94" s="16">
        <v>8.9</v>
      </c>
      <c r="I94" s="48">
        <v>16.010000000000002</v>
      </c>
    </row>
    <row r="95" spans="1:9" x14ac:dyDescent="0.25">
      <c r="A95" s="86"/>
      <c r="B95" s="83"/>
      <c r="C95" s="19">
        <v>5</v>
      </c>
      <c r="D95" s="13" t="s">
        <v>48</v>
      </c>
      <c r="E95" s="13">
        <v>224.69</v>
      </c>
      <c r="F95" s="13">
        <v>5</v>
      </c>
      <c r="G95" s="13"/>
      <c r="H95" s="16">
        <v>9.23</v>
      </c>
      <c r="I95" s="48">
        <v>41.07</v>
      </c>
    </row>
    <row r="96" spans="1:9" x14ac:dyDescent="0.25">
      <c r="A96" s="86"/>
      <c r="B96" s="83"/>
      <c r="C96" s="13">
        <v>6</v>
      </c>
      <c r="D96" s="13" t="s">
        <v>143</v>
      </c>
      <c r="E96" s="13">
        <v>821.91</v>
      </c>
      <c r="F96" s="13">
        <v>4</v>
      </c>
      <c r="G96" s="13"/>
      <c r="H96" s="16">
        <v>12.37</v>
      </c>
      <c r="I96" s="48">
        <v>15.05</v>
      </c>
    </row>
    <row r="97" spans="1:9" x14ac:dyDescent="0.25">
      <c r="A97" s="86"/>
      <c r="B97" s="83"/>
      <c r="C97" s="19">
        <v>7</v>
      </c>
      <c r="D97" s="13" t="s">
        <v>144</v>
      </c>
      <c r="E97" s="13">
        <v>182.16</v>
      </c>
      <c r="F97" s="13">
        <v>4</v>
      </c>
      <c r="G97" s="13"/>
      <c r="H97" s="16">
        <v>7.45</v>
      </c>
      <c r="I97" s="48">
        <v>40.9</v>
      </c>
    </row>
    <row r="98" spans="1:9" x14ac:dyDescent="0.25">
      <c r="A98" s="86"/>
      <c r="B98" s="83"/>
      <c r="C98" s="13">
        <v>8</v>
      </c>
      <c r="D98" s="13" t="s">
        <v>145</v>
      </c>
      <c r="E98" s="13">
        <v>199.42</v>
      </c>
      <c r="F98" s="13">
        <v>5</v>
      </c>
      <c r="G98" s="13"/>
      <c r="H98" s="16">
        <v>7.17</v>
      </c>
      <c r="I98" s="48">
        <v>35.97</v>
      </c>
    </row>
    <row r="99" spans="1:9" x14ac:dyDescent="0.25">
      <c r="A99" s="86"/>
      <c r="B99" s="83"/>
      <c r="C99" s="29">
        <v>9</v>
      </c>
      <c r="D99" s="27" t="s">
        <v>146</v>
      </c>
      <c r="E99" s="27">
        <v>698.46</v>
      </c>
      <c r="F99" s="27">
        <v>12</v>
      </c>
      <c r="G99" s="27"/>
      <c r="H99" s="28">
        <v>19.04</v>
      </c>
      <c r="I99" s="49">
        <v>27.26</v>
      </c>
    </row>
    <row r="100" spans="1:9" x14ac:dyDescent="0.25">
      <c r="A100" s="86"/>
      <c r="B100" s="83"/>
      <c r="C100" s="92"/>
      <c r="D100" s="93"/>
      <c r="E100" s="93"/>
      <c r="F100" s="93"/>
      <c r="G100" s="93"/>
      <c r="H100" s="93"/>
      <c r="I100" s="31" t="s">
        <v>10</v>
      </c>
    </row>
    <row r="101" spans="1:9" x14ac:dyDescent="0.25">
      <c r="A101" s="86"/>
      <c r="B101" s="83"/>
      <c r="C101" s="94"/>
      <c r="D101" s="95"/>
      <c r="E101" s="95"/>
      <c r="F101" s="95"/>
      <c r="G101" s="95"/>
      <c r="H101" s="95"/>
      <c r="I101" s="32">
        <f>AVERAGE(I91:I99)</f>
        <v>30.855555555555561</v>
      </c>
    </row>
    <row r="102" spans="1:9" x14ac:dyDescent="0.25">
      <c r="A102" s="87"/>
      <c r="B102" s="84"/>
      <c r="C102" s="96"/>
      <c r="D102" s="97"/>
      <c r="E102" s="97"/>
      <c r="F102" s="97"/>
      <c r="G102" s="97"/>
      <c r="H102" s="97"/>
      <c r="I102" s="42"/>
    </row>
    <row r="103" spans="1:9" x14ac:dyDescent="0.25">
      <c r="A103" s="76" t="s">
        <v>213</v>
      </c>
      <c r="B103" s="82" t="s">
        <v>209</v>
      </c>
      <c r="C103" s="13">
        <v>1</v>
      </c>
      <c r="D103" s="13" t="s">
        <v>147</v>
      </c>
      <c r="E103" s="13">
        <v>401.61</v>
      </c>
      <c r="F103" s="13">
        <v>8</v>
      </c>
      <c r="G103" s="13"/>
      <c r="H103" s="16">
        <v>14.79</v>
      </c>
      <c r="I103" s="16">
        <v>36.82</v>
      </c>
    </row>
    <row r="104" spans="1:9" x14ac:dyDescent="0.25">
      <c r="A104" s="77"/>
      <c r="B104" s="83"/>
      <c r="C104" s="13">
        <v>2</v>
      </c>
      <c r="D104" s="13" t="s">
        <v>148</v>
      </c>
      <c r="E104" s="13">
        <v>398.11</v>
      </c>
      <c r="F104" s="13">
        <v>8</v>
      </c>
      <c r="G104" s="13"/>
      <c r="H104" s="16">
        <v>12.43</v>
      </c>
      <c r="I104" s="16">
        <v>31.21</v>
      </c>
    </row>
    <row r="105" spans="1:9" x14ac:dyDescent="0.25">
      <c r="A105" s="77"/>
      <c r="B105" s="83"/>
      <c r="C105" s="27">
        <v>3</v>
      </c>
      <c r="D105" s="27" t="s">
        <v>149</v>
      </c>
      <c r="E105" s="27">
        <v>1078.5899999999999</v>
      </c>
      <c r="F105" s="27">
        <v>20</v>
      </c>
      <c r="G105" s="27"/>
      <c r="H105" s="28">
        <v>28.72</v>
      </c>
      <c r="I105" s="28">
        <v>26.56</v>
      </c>
    </row>
    <row r="106" spans="1:9" x14ac:dyDescent="0.25">
      <c r="A106" s="77"/>
      <c r="B106" s="83"/>
      <c r="C106" s="13">
        <v>4</v>
      </c>
      <c r="D106" s="13" t="s">
        <v>150</v>
      </c>
      <c r="E106" s="13">
        <v>672.31</v>
      </c>
      <c r="F106" s="13">
        <v>12</v>
      </c>
      <c r="G106" s="13"/>
      <c r="H106" s="16">
        <v>15.92</v>
      </c>
      <c r="I106" s="16">
        <v>23.67</v>
      </c>
    </row>
    <row r="107" spans="1:9" x14ac:dyDescent="0.25">
      <c r="A107" s="77"/>
      <c r="B107" s="83"/>
      <c r="C107" s="13">
        <v>5</v>
      </c>
      <c r="D107" s="13" t="s">
        <v>151</v>
      </c>
      <c r="E107" s="13">
        <v>2950.99</v>
      </c>
      <c r="F107" s="13">
        <v>45</v>
      </c>
      <c r="G107" s="13"/>
      <c r="H107" s="16">
        <v>53.01</v>
      </c>
      <c r="I107" s="16">
        <v>17.97</v>
      </c>
    </row>
    <row r="108" spans="1:9" x14ac:dyDescent="0.25">
      <c r="A108" s="77"/>
      <c r="B108" s="83"/>
      <c r="C108" s="13">
        <v>6</v>
      </c>
      <c r="D108" s="13" t="s">
        <v>152</v>
      </c>
      <c r="E108" s="13">
        <v>2229.14</v>
      </c>
      <c r="F108" s="13">
        <v>36</v>
      </c>
      <c r="G108" s="13"/>
      <c r="H108" s="16">
        <v>51.64</v>
      </c>
      <c r="I108" s="16">
        <v>23.17</v>
      </c>
    </row>
    <row r="109" spans="1:9" x14ac:dyDescent="0.25">
      <c r="A109" s="77"/>
      <c r="B109" s="83"/>
      <c r="C109" s="92"/>
      <c r="D109" s="93"/>
      <c r="E109" s="93"/>
      <c r="F109" s="93"/>
      <c r="G109" s="93"/>
      <c r="H109" s="93"/>
      <c r="I109" s="31" t="s">
        <v>10</v>
      </c>
    </row>
    <row r="110" spans="1:9" x14ac:dyDescent="0.25">
      <c r="A110" s="77"/>
      <c r="B110" s="83"/>
      <c r="C110" s="94"/>
      <c r="D110" s="95"/>
      <c r="E110" s="95"/>
      <c r="F110" s="95"/>
      <c r="G110" s="95"/>
      <c r="H110" s="95"/>
      <c r="I110" s="41">
        <f>AVERAGE(I103:I108)</f>
        <v>26.566666666666674</v>
      </c>
    </row>
    <row r="111" spans="1:9" x14ac:dyDescent="0.25">
      <c r="A111" s="78"/>
      <c r="B111" s="84"/>
      <c r="C111" s="96"/>
      <c r="D111" s="97"/>
      <c r="E111" s="97"/>
      <c r="F111" s="97"/>
      <c r="G111" s="97"/>
      <c r="H111" s="97"/>
      <c r="I111" s="33"/>
    </row>
    <row r="112" spans="1:9" x14ac:dyDescent="0.25">
      <c r="A112" s="76" t="s">
        <v>212</v>
      </c>
      <c r="B112" s="61" t="s">
        <v>209</v>
      </c>
      <c r="C112" s="13">
        <v>1</v>
      </c>
      <c r="D112" s="13" t="s">
        <v>153</v>
      </c>
      <c r="E112" s="13">
        <v>335.02</v>
      </c>
      <c r="F112" s="13">
        <v>7</v>
      </c>
      <c r="G112" s="13"/>
      <c r="H112" s="16">
        <v>7.12</v>
      </c>
      <c r="I112" s="16">
        <v>21.24</v>
      </c>
    </row>
    <row r="113" spans="1:9" x14ac:dyDescent="0.25">
      <c r="A113" s="77"/>
      <c r="B113" s="61"/>
      <c r="C113" s="13">
        <v>2</v>
      </c>
      <c r="D113" s="13" t="s">
        <v>154</v>
      </c>
      <c r="E113" s="13">
        <v>191.6</v>
      </c>
      <c r="F113" s="13">
        <v>5</v>
      </c>
      <c r="G113" s="13"/>
      <c r="H113" s="16">
        <v>5.76</v>
      </c>
      <c r="I113" s="16">
        <v>30.08</v>
      </c>
    </row>
    <row r="114" spans="1:9" x14ac:dyDescent="0.25">
      <c r="A114" s="77"/>
      <c r="B114" s="61"/>
      <c r="C114" s="13">
        <v>3</v>
      </c>
      <c r="D114" s="13" t="s">
        <v>155</v>
      </c>
      <c r="E114" s="13">
        <v>578.20000000000005</v>
      </c>
      <c r="F114" s="13">
        <v>12</v>
      </c>
      <c r="G114" s="13"/>
      <c r="H114" s="16">
        <v>14.48</v>
      </c>
      <c r="I114" s="16">
        <v>25.04</v>
      </c>
    </row>
    <row r="115" spans="1:9" x14ac:dyDescent="0.25">
      <c r="A115" s="77"/>
      <c r="B115" s="61"/>
      <c r="C115" s="13">
        <v>4</v>
      </c>
      <c r="D115" s="13" t="s">
        <v>156</v>
      </c>
      <c r="E115" s="13">
        <v>53.17</v>
      </c>
      <c r="F115" s="13">
        <v>1</v>
      </c>
      <c r="G115" s="13"/>
      <c r="H115" s="16">
        <v>2.7</v>
      </c>
      <c r="I115" s="16">
        <v>50.82</v>
      </c>
    </row>
    <row r="116" spans="1:9" x14ac:dyDescent="0.25">
      <c r="A116" s="77"/>
      <c r="B116" s="61"/>
      <c r="C116" s="13">
        <v>5</v>
      </c>
      <c r="D116" s="13" t="s">
        <v>157</v>
      </c>
      <c r="E116" s="13">
        <v>175.24</v>
      </c>
      <c r="F116" s="13">
        <v>4</v>
      </c>
      <c r="G116" s="13"/>
      <c r="H116" s="16">
        <v>4.18</v>
      </c>
      <c r="I116" s="16">
        <v>23.84</v>
      </c>
    </row>
    <row r="117" spans="1:9" x14ac:dyDescent="0.25">
      <c r="A117" s="77"/>
      <c r="B117" s="61"/>
      <c r="C117" s="13">
        <v>6</v>
      </c>
      <c r="D117" s="13" t="s">
        <v>229</v>
      </c>
      <c r="E117" s="13">
        <v>105.82</v>
      </c>
      <c r="F117" s="13">
        <v>3</v>
      </c>
      <c r="G117" s="13"/>
      <c r="H117" s="16">
        <v>2.56</v>
      </c>
      <c r="I117" s="16">
        <v>24.17</v>
      </c>
    </row>
    <row r="118" spans="1:9" x14ac:dyDescent="0.25">
      <c r="A118" s="77"/>
      <c r="B118" s="61"/>
      <c r="C118" s="13">
        <v>7</v>
      </c>
      <c r="D118" s="13" t="s">
        <v>158</v>
      </c>
      <c r="E118" s="13">
        <v>349.85</v>
      </c>
      <c r="F118" s="13">
        <v>7</v>
      </c>
      <c r="G118" s="13"/>
      <c r="H118" s="16">
        <v>7.95</v>
      </c>
      <c r="I118" s="16">
        <v>22.74</v>
      </c>
    </row>
    <row r="119" spans="1:9" x14ac:dyDescent="0.25">
      <c r="A119" s="77"/>
      <c r="B119" s="61"/>
      <c r="C119" s="13">
        <v>8</v>
      </c>
      <c r="D119" s="13" t="s">
        <v>159</v>
      </c>
      <c r="E119" s="13">
        <v>302.77999999999997</v>
      </c>
      <c r="F119" s="13">
        <v>7</v>
      </c>
      <c r="G119" s="13"/>
      <c r="H119" s="16">
        <v>6.04</v>
      </c>
      <c r="I119" s="16">
        <v>19.95</v>
      </c>
    </row>
    <row r="120" spans="1:9" x14ac:dyDescent="0.25">
      <c r="A120" s="77"/>
      <c r="B120" s="61"/>
      <c r="C120" s="13">
        <v>9</v>
      </c>
      <c r="D120" s="13" t="s">
        <v>160</v>
      </c>
      <c r="E120" s="13">
        <v>39.42</v>
      </c>
      <c r="F120" s="13">
        <v>1</v>
      </c>
      <c r="G120" s="13"/>
      <c r="H120" s="16">
        <v>0.95</v>
      </c>
      <c r="I120" s="16">
        <v>24.12</v>
      </c>
    </row>
    <row r="121" spans="1:9" x14ac:dyDescent="0.25">
      <c r="A121" s="77"/>
      <c r="B121" s="61"/>
      <c r="C121" s="92"/>
      <c r="D121" s="93"/>
      <c r="E121" s="93"/>
      <c r="F121" s="93"/>
      <c r="G121" s="93"/>
      <c r="H121" s="93"/>
      <c r="I121" s="31" t="s">
        <v>10</v>
      </c>
    </row>
    <row r="122" spans="1:9" x14ac:dyDescent="0.25">
      <c r="A122" s="77"/>
      <c r="B122" s="61"/>
      <c r="C122" s="94"/>
      <c r="D122" s="95"/>
      <c r="E122" s="95"/>
      <c r="F122" s="95"/>
      <c r="G122" s="95"/>
      <c r="H122" s="95"/>
      <c r="I122" s="32">
        <f>AVERAGE(I112:I120)</f>
        <v>26.888888888888889</v>
      </c>
    </row>
    <row r="123" spans="1:9" x14ac:dyDescent="0.25">
      <c r="A123" s="78"/>
      <c r="B123" s="61"/>
      <c r="C123" s="96"/>
      <c r="D123" s="97"/>
      <c r="E123" s="97"/>
      <c r="F123" s="97"/>
      <c r="G123" s="97"/>
      <c r="H123" s="97"/>
      <c r="I123" s="33"/>
    </row>
    <row r="124" spans="1:9" x14ac:dyDescent="0.25">
      <c r="A124" s="63" t="s">
        <v>211</v>
      </c>
      <c r="B124" s="62" t="s">
        <v>207</v>
      </c>
      <c r="C124" s="14">
        <v>1</v>
      </c>
      <c r="D124" s="22" t="s">
        <v>163</v>
      </c>
      <c r="E124" s="22">
        <v>3295</v>
      </c>
      <c r="F124" s="14"/>
      <c r="G124" s="14"/>
      <c r="H124" s="26">
        <v>65.081999999999994</v>
      </c>
      <c r="I124" s="15">
        <f>ROUND(H124/E124*1000,2)</f>
        <v>19.75</v>
      </c>
    </row>
    <row r="125" spans="1:9" x14ac:dyDescent="0.25">
      <c r="A125" s="63"/>
      <c r="B125" s="62"/>
      <c r="C125" s="14">
        <v>2</v>
      </c>
      <c r="D125" s="25" t="s">
        <v>164</v>
      </c>
      <c r="E125" s="22">
        <v>459.67</v>
      </c>
      <c r="F125" s="14"/>
      <c r="G125" s="14"/>
      <c r="H125" s="26">
        <v>17</v>
      </c>
      <c r="I125" s="15">
        <f t="shared" ref="I125:I170" si="2">ROUND(H125/E125*1000,2)</f>
        <v>36.979999999999997</v>
      </c>
    </row>
    <row r="126" spans="1:9" x14ac:dyDescent="0.25">
      <c r="A126" s="63"/>
      <c r="B126" s="62"/>
      <c r="C126" s="14">
        <v>3</v>
      </c>
      <c r="D126" s="25" t="s">
        <v>165</v>
      </c>
      <c r="E126" s="22">
        <v>1082</v>
      </c>
      <c r="F126" s="14"/>
      <c r="G126" s="14"/>
      <c r="H126" s="26">
        <v>47</v>
      </c>
      <c r="I126" s="15">
        <f t="shared" si="2"/>
        <v>43.44</v>
      </c>
    </row>
    <row r="127" spans="1:9" x14ac:dyDescent="0.25">
      <c r="A127" s="63"/>
      <c r="B127" s="62"/>
      <c r="C127" s="14">
        <v>4</v>
      </c>
      <c r="D127" s="22" t="s">
        <v>166</v>
      </c>
      <c r="E127" s="22">
        <v>347</v>
      </c>
      <c r="F127" s="14"/>
      <c r="G127" s="14"/>
      <c r="H127" s="26">
        <v>18</v>
      </c>
      <c r="I127" s="15">
        <f t="shared" si="2"/>
        <v>51.87</v>
      </c>
    </row>
    <row r="128" spans="1:9" ht="26.25" x14ac:dyDescent="0.25">
      <c r="A128" s="63"/>
      <c r="B128" s="62"/>
      <c r="C128" s="14">
        <v>5</v>
      </c>
      <c r="D128" s="23" t="s">
        <v>199</v>
      </c>
      <c r="E128" s="22">
        <v>3010</v>
      </c>
      <c r="F128" s="14"/>
      <c r="G128" s="14"/>
      <c r="H128" s="26">
        <v>61</v>
      </c>
      <c r="I128" s="15">
        <f t="shared" si="2"/>
        <v>20.27</v>
      </c>
    </row>
    <row r="129" spans="1:9" x14ac:dyDescent="0.25">
      <c r="A129" s="63"/>
      <c r="B129" s="62"/>
      <c r="C129" s="14">
        <v>6</v>
      </c>
      <c r="D129" s="22" t="s">
        <v>167</v>
      </c>
      <c r="E129" s="22">
        <v>2451.7600000000002</v>
      </c>
      <c r="F129" s="14"/>
      <c r="G129" s="14"/>
      <c r="H129" s="26">
        <v>45</v>
      </c>
      <c r="I129" s="15">
        <f t="shared" si="2"/>
        <v>18.350000000000001</v>
      </c>
    </row>
    <row r="130" spans="1:9" x14ac:dyDescent="0.25">
      <c r="A130" s="63"/>
      <c r="B130" s="62"/>
      <c r="C130" s="14">
        <v>7</v>
      </c>
      <c r="D130" s="22" t="s">
        <v>200</v>
      </c>
      <c r="E130" s="22">
        <v>519.86</v>
      </c>
      <c r="F130" s="14"/>
      <c r="G130" s="14"/>
      <c r="H130" s="26">
        <v>8.7893000000000008</v>
      </c>
      <c r="I130" s="15">
        <f t="shared" si="2"/>
        <v>16.91</v>
      </c>
    </row>
    <row r="131" spans="1:9" ht="26.25" x14ac:dyDescent="0.25">
      <c r="A131" s="63"/>
      <c r="B131" s="62"/>
      <c r="C131" s="14">
        <v>8</v>
      </c>
      <c r="D131" s="24" t="s">
        <v>168</v>
      </c>
      <c r="E131" s="22">
        <v>504.04</v>
      </c>
      <c r="F131" s="14"/>
      <c r="G131" s="14"/>
      <c r="H131" s="26">
        <v>13.339</v>
      </c>
      <c r="I131" s="15">
        <f t="shared" si="2"/>
        <v>26.46</v>
      </c>
    </row>
    <row r="132" spans="1:9" x14ac:dyDescent="0.25">
      <c r="A132" s="63"/>
      <c r="B132" s="62"/>
      <c r="C132" s="14">
        <v>9</v>
      </c>
      <c r="D132" s="22" t="s">
        <v>169</v>
      </c>
      <c r="E132" s="22">
        <v>5856</v>
      </c>
      <c r="F132" s="14"/>
      <c r="G132" s="14"/>
      <c r="H132" s="26">
        <v>88.98</v>
      </c>
      <c r="I132" s="15">
        <f t="shared" si="2"/>
        <v>15.19</v>
      </c>
    </row>
    <row r="133" spans="1:9" x14ac:dyDescent="0.25">
      <c r="A133" s="63"/>
      <c r="B133" s="62"/>
      <c r="C133" s="14">
        <v>10</v>
      </c>
      <c r="D133" s="25" t="s">
        <v>170</v>
      </c>
      <c r="E133" s="25">
        <v>958</v>
      </c>
      <c r="F133" s="14"/>
      <c r="G133" s="14"/>
      <c r="H133" s="26">
        <v>28</v>
      </c>
      <c r="I133" s="15">
        <f t="shared" si="2"/>
        <v>29.23</v>
      </c>
    </row>
    <row r="134" spans="1:9" x14ac:dyDescent="0.25">
      <c r="A134" s="63"/>
      <c r="B134" s="62"/>
      <c r="C134" s="14">
        <v>11</v>
      </c>
      <c r="D134" s="22" t="s">
        <v>171</v>
      </c>
      <c r="E134" s="22">
        <v>4914.6000000000004</v>
      </c>
      <c r="F134" s="14"/>
      <c r="G134" s="14"/>
      <c r="H134" s="26">
        <v>69.183999999999997</v>
      </c>
      <c r="I134" s="15">
        <f t="shared" si="2"/>
        <v>14.08</v>
      </c>
    </row>
    <row r="135" spans="1:9" x14ac:dyDescent="0.25">
      <c r="A135" s="63"/>
      <c r="B135" s="62"/>
      <c r="C135" s="14">
        <v>12</v>
      </c>
      <c r="D135" s="22" t="s">
        <v>172</v>
      </c>
      <c r="E135" s="22">
        <v>1045</v>
      </c>
      <c r="F135" s="14"/>
      <c r="G135" s="14"/>
      <c r="H135" s="26">
        <v>41</v>
      </c>
      <c r="I135" s="15">
        <f t="shared" si="2"/>
        <v>39.229999999999997</v>
      </c>
    </row>
    <row r="136" spans="1:9" x14ac:dyDescent="0.25">
      <c r="A136" s="63"/>
      <c r="B136" s="62"/>
      <c r="C136" s="14">
        <v>13</v>
      </c>
      <c r="D136" s="22" t="s">
        <v>173</v>
      </c>
      <c r="E136" s="22">
        <v>2714.06</v>
      </c>
      <c r="F136" s="14"/>
      <c r="G136" s="14"/>
      <c r="H136" s="26">
        <v>79</v>
      </c>
      <c r="I136" s="15">
        <f t="shared" si="2"/>
        <v>29.11</v>
      </c>
    </row>
    <row r="137" spans="1:9" x14ac:dyDescent="0.25">
      <c r="A137" s="63"/>
      <c r="B137" s="62"/>
      <c r="C137" s="14">
        <v>14</v>
      </c>
      <c r="D137" s="22" t="s">
        <v>174</v>
      </c>
      <c r="E137" s="22">
        <v>1870</v>
      </c>
      <c r="F137" s="14"/>
      <c r="G137" s="14"/>
      <c r="H137" s="26">
        <v>38.265999999999998</v>
      </c>
      <c r="I137" s="15">
        <f t="shared" si="2"/>
        <v>20.46</v>
      </c>
    </row>
    <row r="138" spans="1:9" x14ac:dyDescent="0.25">
      <c r="A138" s="63"/>
      <c r="B138" s="62"/>
      <c r="C138" s="14">
        <v>15</v>
      </c>
      <c r="D138" s="22" t="s">
        <v>175</v>
      </c>
      <c r="E138" s="22">
        <v>1875</v>
      </c>
      <c r="F138" s="14"/>
      <c r="G138" s="14"/>
      <c r="H138" s="26">
        <v>42.45</v>
      </c>
      <c r="I138" s="15">
        <f t="shared" si="2"/>
        <v>22.64</v>
      </c>
    </row>
    <row r="139" spans="1:9" x14ac:dyDescent="0.25">
      <c r="A139" s="63"/>
      <c r="B139" s="62"/>
      <c r="C139" s="14">
        <v>16</v>
      </c>
      <c r="D139" s="22" t="s">
        <v>176</v>
      </c>
      <c r="E139" s="22">
        <v>1028.75</v>
      </c>
      <c r="F139" s="14"/>
      <c r="G139" s="14"/>
      <c r="H139" s="26">
        <v>28</v>
      </c>
      <c r="I139" s="15">
        <f t="shared" si="2"/>
        <v>27.22</v>
      </c>
    </row>
    <row r="140" spans="1:9" x14ac:dyDescent="0.25">
      <c r="A140" s="63"/>
      <c r="B140" s="62"/>
      <c r="C140" s="14">
        <v>17</v>
      </c>
      <c r="D140" s="25" t="s">
        <v>177</v>
      </c>
      <c r="E140" s="25">
        <v>562.15</v>
      </c>
      <c r="F140" s="14"/>
      <c r="G140" s="14"/>
      <c r="H140" s="26">
        <v>10</v>
      </c>
      <c r="I140" s="15">
        <f t="shared" si="2"/>
        <v>17.79</v>
      </c>
    </row>
    <row r="141" spans="1:9" x14ac:dyDescent="0.25">
      <c r="A141" s="63"/>
      <c r="B141" s="62"/>
      <c r="C141" s="14">
        <v>18</v>
      </c>
      <c r="D141" s="22" t="s">
        <v>178</v>
      </c>
      <c r="E141" s="22">
        <v>1783</v>
      </c>
      <c r="F141" s="14"/>
      <c r="G141" s="14"/>
      <c r="H141" s="26">
        <v>57</v>
      </c>
      <c r="I141" s="15">
        <f t="shared" si="2"/>
        <v>31.97</v>
      </c>
    </row>
    <row r="142" spans="1:9" x14ac:dyDescent="0.25">
      <c r="A142" s="63"/>
      <c r="B142" s="62"/>
      <c r="C142" s="14">
        <v>19</v>
      </c>
      <c r="D142" s="22" t="s">
        <v>202</v>
      </c>
      <c r="E142" s="22">
        <v>5808</v>
      </c>
      <c r="F142" s="14"/>
      <c r="G142" s="14"/>
      <c r="H142" s="26">
        <v>80</v>
      </c>
      <c r="I142" s="15">
        <f t="shared" si="2"/>
        <v>13.77</v>
      </c>
    </row>
    <row r="143" spans="1:9" x14ac:dyDescent="0.25">
      <c r="A143" s="63"/>
      <c r="B143" s="62"/>
      <c r="C143" s="14">
        <v>20</v>
      </c>
      <c r="D143" s="22" t="s">
        <v>179</v>
      </c>
      <c r="E143" s="22">
        <v>4728</v>
      </c>
      <c r="F143" s="14"/>
      <c r="G143" s="14"/>
      <c r="H143" s="26">
        <v>94.591999999999999</v>
      </c>
      <c r="I143" s="15">
        <f t="shared" si="2"/>
        <v>20.010000000000002</v>
      </c>
    </row>
    <row r="144" spans="1:9" x14ac:dyDescent="0.25">
      <c r="A144" s="63"/>
      <c r="B144" s="62"/>
      <c r="C144" s="14">
        <v>21</v>
      </c>
      <c r="D144" s="22" t="s">
        <v>180</v>
      </c>
      <c r="E144" s="22">
        <v>1483</v>
      </c>
      <c r="F144" s="14"/>
      <c r="G144" s="14"/>
      <c r="H144" s="26">
        <v>19.911999999999999</v>
      </c>
      <c r="I144" s="15">
        <f t="shared" si="2"/>
        <v>13.43</v>
      </c>
    </row>
    <row r="145" spans="1:9" x14ac:dyDescent="0.25">
      <c r="A145" s="63"/>
      <c r="B145" s="62"/>
      <c r="C145" s="14">
        <v>22</v>
      </c>
      <c r="D145" s="22" t="s">
        <v>181</v>
      </c>
      <c r="E145" s="22">
        <v>1374.97</v>
      </c>
      <c r="F145" s="14"/>
      <c r="G145" s="14"/>
      <c r="H145" s="26">
        <v>24.603000000000002</v>
      </c>
      <c r="I145" s="15">
        <f t="shared" si="2"/>
        <v>17.89</v>
      </c>
    </row>
    <row r="146" spans="1:9" x14ac:dyDescent="0.25">
      <c r="A146" s="63"/>
      <c r="B146" s="62"/>
      <c r="C146" s="14">
        <v>23</v>
      </c>
      <c r="D146" s="22" t="s">
        <v>203</v>
      </c>
      <c r="E146" s="22">
        <v>3560.39</v>
      </c>
      <c r="F146" s="14"/>
      <c r="G146" s="14"/>
      <c r="H146" s="26">
        <v>64.626000000000005</v>
      </c>
      <c r="I146" s="15">
        <f t="shared" si="2"/>
        <v>18.149999999999999</v>
      </c>
    </row>
    <row r="147" spans="1:9" x14ac:dyDescent="0.25">
      <c r="A147" s="63"/>
      <c r="B147" s="62"/>
      <c r="C147" s="14">
        <v>24</v>
      </c>
      <c r="D147" s="22" t="s">
        <v>182</v>
      </c>
      <c r="E147" s="22">
        <v>1834</v>
      </c>
      <c r="F147" s="14"/>
      <c r="G147" s="14"/>
      <c r="H147" s="26">
        <v>52.066000000000003</v>
      </c>
      <c r="I147" s="15">
        <f t="shared" si="2"/>
        <v>28.39</v>
      </c>
    </row>
    <row r="148" spans="1:9" x14ac:dyDescent="0.25">
      <c r="A148" s="63"/>
      <c r="B148" s="62"/>
      <c r="C148" s="14">
        <v>25</v>
      </c>
      <c r="D148" s="22" t="s">
        <v>183</v>
      </c>
      <c r="E148" s="22">
        <v>7490</v>
      </c>
      <c r="F148" s="14"/>
      <c r="G148" s="14"/>
      <c r="H148" s="26">
        <v>87.561999999999998</v>
      </c>
      <c r="I148" s="15">
        <f t="shared" si="2"/>
        <v>11.69</v>
      </c>
    </row>
    <row r="149" spans="1:9" x14ac:dyDescent="0.25">
      <c r="A149" s="63"/>
      <c r="B149" s="62"/>
      <c r="C149" s="14">
        <v>26</v>
      </c>
      <c r="D149" s="22" t="s">
        <v>184</v>
      </c>
      <c r="E149" s="22">
        <v>338</v>
      </c>
      <c r="F149" s="14"/>
      <c r="G149" s="14"/>
      <c r="H149" s="26">
        <v>11</v>
      </c>
      <c r="I149" s="15">
        <f t="shared" si="2"/>
        <v>32.54</v>
      </c>
    </row>
    <row r="150" spans="1:9" x14ac:dyDescent="0.25">
      <c r="A150" s="63"/>
      <c r="B150" s="62"/>
      <c r="C150" s="14">
        <v>27</v>
      </c>
      <c r="D150" s="22" t="s">
        <v>185</v>
      </c>
      <c r="E150" s="22">
        <v>202.03</v>
      </c>
      <c r="F150" s="14"/>
      <c r="G150" s="14"/>
      <c r="H150" s="26">
        <v>4.8520000000000003</v>
      </c>
      <c r="I150" s="15">
        <f t="shared" si="2"/>
        <v>24.02</v>
      </c>
    </row>
    <row r="151" spans="1:9" x14ac:dyDescent="0.25">
      <c r="A151" s="63"/>
      <c r="B151" s="62"/>
      <c r="C151" s="14">
        <v>28</v>
      </c>
      <c r="D151" s="22" t="s">
        <v>186</v>
      </c>
      <c r="E151" s="22">
        <v>3000</v>
      </c>
      <c r="F151" s="14"/>
      <c r="G151" s="14"/>
      <c r="H151" s="26">
        <v>32.561999999999998</v>
      </c>
      <c r="I151" s="15">
        <f t="shared" si="2"/>
        <v>10.85</v>
      </c>
    </row>
    <row r="152" spans="1:9" x14ac:dyDescent="0.25">
      <c r="A152" s="63"/>
      <c r="B152" s="62"/>
      <c r="C152" s="14">
        <v>29</v>
      </c>
      <c r="D152" s="22" t="s">
        <v>187</v>
      </c>
      <c r="E152" s="22">
        <v>870.61</v>
      </c>
      <c r="F152" s="14"/>
      <c r="G152" s="14"/>
      <c r="H152" s="26">
        <v>25.459</v>
      </c>
      <c r="I152" s="15">
        <f t="shared" si="2"/>
        <v>29.24</v>
      </c>
    </row>
    <row r="153" spans="1:9" x14ac:dyDescent="0.25">
      <c r="A153" s="63"/>
      <c r="B153" s="62"/>
      <c r="C153" s="14">
        <v>30</v>
      </c>
      <c r="D153" s="22" t="s">
        <v>188</v>
      </c>
      <c r="E153" s="22">
        <v>1483</v>
      </c>
      <c r="F153" s="14"/>
      <c r="G153" s="14"/>
      <c r="H153" s="26">
        <v>42.024000000000001</v>
      </c>
      <c r="I153" s="15">
        <f t="shared" si="2"/>
        <v>28.34</v>
      </c>
    </row>
    <row r="154" spans="1:9" x14ac:dyDescent="0.25">
      <c r="A154" s="63"/>
      <c r="B154" s="62"/>
      <c r="C154" s="14">
        <v>31</v>
      </c>
      <c r="D154" s="22" t="s">
        <v>189</v>
      </c>
      <c r="E154" s="22">
        <v>656.5</v>
      </c>
      <c r="F154" s="14"/>
      <c r="G154" s="14"/>
      <c r="H154" s="26">
        <v>19.574999999999999</v>
      </c>
      <c r="I154" s="15">
        <f t="shared" si="2"/>
        <v>29.82</v>
      </c>
    </row>
    <row r="155" spans="1:9" x14ac:dyDescent="0.25">
      <c r="A155" s="63"/>
      <c r="B155" s="62"/>
      <c r="C155" s="14">
        <v>32</v>
      </c>
      <c r="D155" s="22" t="s">
        <v>190</v>
      </c>
      <c r="E155" s="22">
        <v>3315.87</v>
      </c>
      <c r="F155" s="14"/>
      <c r="G155" s="14"/>
      <c r="H155" s="26">
        <v>51.261000000000003</v>
      </c>
      <c r="I155" s="15">
        <f t="shared" si="2"/>
        <v>15.46</v>
      </c>
    </row>
    <row r="156" spans="1:9" x14ac:dyDescent="0.25">
      <c r="A156" s="63"/>
      <c r="B156" s="62"/>
      <c r="C156" s="14">
        <v>33</v>
      </c>
      <c r="D156" s="22" t="s">
        <v>191</v>
      </c>
      <c r="E156" s="22">
        <v>400</v>
      </c>
      <c r="F156" s="14"/>
      <c r="G156" s="14"/>
      <c r="H156" s="26">
        <v>7.0887000000000002</v>
      </c>
      <c r="I156" s="15">
        <f t="shared" si="2"/>
        <v>17.72</v>
      </c>
    </row>
    <row r="157" spans="1:9" x14ac:dyDescent="0.25">
      <c r="A157" s="63"/>
      <c r="B157" s="62"/>
      <c r="C157" s="14">
        <v>34</v>
      </c>
      <c r="D157" s="22" t="s">
        <v>192</v>
      </c>
      <c r="E157" s="22">
        <v>1670</v>
      </c>
      <c r="F157" s="14"/>
      <c r="G157" s="14"/>
      <c r="H157" s="26">
        <v>58.55</v>
      </c>
      <c r="I157" s="15">
        <f t="shared" si="2"/>
        <v>35.06</v>
      </c>
    </row>
    <row r="158" spans="1:9" x14ac:dyDescent="0.25">
      <c r="A158" s="63"/>
      <c r="B158" s="62"/>
      <c r="C158" s="14">
        <v>35</v>
      </c>
      <c r="D158" s="22" t="s">
        <v>193</v>
      </c>
      <c r="E158" s="22">
        <v>1867</v>
      </c>
      <c r="F158" s="14"/>
      <c r="G158" s="14"/>
      <c r="H158" s="26">
        <v>56.654000000000003</v>
      </c>
      <c r="I158" s="15">
        <f t="shared" si="2"/>
        <v>30.34</v>
      </c>
    </row>
    <row r="159" spans="1:9" x14ac:dyDescent="0.25">
      <c r="A159" s="63"/>
      <c r="B159" s="62"/>
      <c r="C159" s="14">
        <v>36</v>
      </c>
      <c r="D159" s="22" t="s">
        <v>194</v>
      </c>
      <c r="E159" s="22">
        <v>220</v>
      </c>
      <c r="F159" s="14"/>
      <c r="G159" s="14"/>
      <c r="H159" s="26">
        <v>6.6760000000000002</v>
      </c>
      <c r="I159" s="15">
        <f t="shared" si="2"/>
        <v>30.35</v>
      </c>
    </row>
    <row r="160" spans="1:9" x14ac:dyDescent="0.25">
      <c r="A160" s="63"/>
      <c r="B160" s="62"/>
      <c r="C160" s="14">
        <v>37</v>
      </c>
      <c r="D160" s="22" t="s">
        <v>195</v>
      </c>
      <c r="E160" s="22">
        <v>851</v>
      </c>
      <c r="F160" s="14"/>
      <c r="G160" s="14"/>
      <c r="H160" s="26">
        <v>16.741</v>
      </c>
      <c r="I160" s="15">
        <f t="shared" si="2"/>
        <v>19.670000000000002</v>
      </c>
    </row>
    <row r="161" spans="1:9" ht="39" x14ac:dyDescent="0.25">
      <c r="A161" s="63"/>
      <c r="B161" s="62"/>
      <c r="C161" s="14">
        <v>38</v>
      </c>
      <c r="D161" s="24" t="s">
        <v>201</v>
      </c>
      <c r="E161" s="22">
        <v>1047.77</v>
      </c>
      <c r="F161" s="14"/>
      <c r="G161" s="14"/>
      <c r="H161" s="26">
        <v>25</v>
      </c>
      <c r="I161" s="15">
        <f t="shared" si="2"/>
        <v>23.86</v>
      </c>
    </row>
    <row r="162" spans="1:9" x14ac:dyDescent="0.25">
      <c r="A162" s="63"/>
      <c r="B162" s="62"/>
      <c r="C162" s="14">
        <v>39</v>
      </c>
      <c r="D162" s="22" t="s">
        <v>196</v>
      </c>
      <c r="E162" s="22">
        <v>168.33</v>
      </c>
      <c r="F162" s="14"/>
      <c r="G162" s="14"/>
      <c r="H162" s="26">
        <v>4</v>
      </c>
      <c r="I162" s="15">
        <f t="shared" si="2"/>
        <v>23.76</v>
      </c>
    </row>
    <row r="163" spans="1:9" ht="26.25" x14ac:dyDescent="0.25">
      <c r="A163" s="63"/>
      <c r="B163" s="62"/>
      <c r="C163" s="14">
        <v>40</v>
      </c>
      <c r="D163" s="24" t="s">
        <v>205</v>
      </c>
      <c r="E163" s="22">
        <v>2141.9899999999998</v>
      </c>
      <c r="F163" s="14"/>
      <c r="G163" s="14"/>
      <c r="H163" s="26">
        <v>47.167000000000002</v>
      </c>
      <c r="I163" s="15">
        <f t="shared" si="2"/>
        <v>22.02</v>
      </c>
    </row>
    <row r="164" spans="1:9" ht="26.25" x14ac:dyDescent="0.25">
      <c r="A164" s="63"/>
      <c r="B164" s="62"/>
      <c r="C164" s="14">
        <v>41</v>
      </c>
      <c r="D164" s="24" t="s">
        <v>204</v>
      </c>
      <c r="E164" s="22">
        <v>1097.4000000000001</v>
      </c>
      <c r="F164" s="14"/>
      <c r="G164" s="14"/>
      <c r="H164" s="26">
        <v>17.318000000000001</v>
      </c>
      <c r="I164" s="15">
        <f t="shared" si="2"/>
        <v>15.78</v>
      </c>
    </row>
    <row r="165" spans="1:9" x14ac:dyDescent="0.25">
      <c r="A165" s="63"/>
      <c r="B165" s="62"/>
      <c r="C165" s="64"/>
      <c r="D165" s="65"/>
      <c r="E165" s="65"/>
      <c r="F165" s="65"/>
      <c r="G165" s="65"/>
      <c r="H165" s="65"/>
      <c r="I165" s="30" t="s">
        <v>10</v>
      </c>
    </row>
    <row r="166" spans="1:9" x14ac:dyDescent="0.25">
      <c r="A166" s="63"/>
      <c r="B166" s="62"/>
      <c r="C166" s="66"/>
      <c r="D166" s="67"/>
      <c r="E166" s="67"/>
      <c r="F166" s="67"/>
      <c r="G166" s="67"/>
      <c r="H166" s="67"/>
      <c r="I166" s="40">
        <f>AVERAGE(I124:I164)</f>
        <v>24.222195121951216</v>
      </c>
    </row>
    <row r="167" spans="1:9" x14ac:dyDescent="0.25">
      <c r="A167" s="63"/>
      <c r="B167" s="62"/>
      <c r="C167" s="68"/>
      <c r="D167" s="69"/>
      <c r="E167" s="69"/>
      <c r="F167" s="69"/>
      <c r="G167" s="69"/>
      <c r="H167" s="69"/>
      <c r="I167" s="43"/>
    </row>
    <row r="168" spans="1:9" x14ac:dyDescent="0.25">
      <c r="A168" s="63"/>
      <c r="B168" s="62" t="s">
        <v>210</v>
      </c>
      <c r="C168" s="14">
        <v>1</v>
      </c>
      <c r="D168" s="22" t="s">
        <v>197</v>
      </c>
      <c r="E168" s="22">
        <v>534.79999999999995</v>
      </c>
      <c r="F168" s="14"/>
      <c r="G168" s="14"/>
      <c r="H168" s="26">
        <v>20.815999999999999</v>
      </c>
      <c r="I168" s="15">
        <f t="shared" si="2"/>
        <v>38.92</v>
      </c>
    </row>
    <row r="169" spans="1:9" x14ac:dyDescent="0.25">
      <c r="A169" s="63"/>
      <c r="B169" s="62"/>
      <c r="C169" s="14">
        <v>2</v>
      </c>
      <c r="D169" s="22" t="s">
        <v>198</v>
      </c>
      <c r="E169" s="22">
        <v>327.05</v>
      </c>
      <c r="F169" s="14"/>
      <c r="G169" s="14"/>
      <c r="H169" s="26">
        <v>8.6120000000000001</v>
      </c>
      <c r="I169" s="15">
        <f t="shared" si="2"/>
        <v>26.33</v>
      </c>
    </row>
    <row r="170" spans="1:9" x14ac:dyDescent="0.25">
      <c r="A170" s="63"/>
      <c r="B170" s="62"/>
      <c r="C170" s="22">
        <v>3</v>
      </c>
      <c r="D170" s="22" t="s">
        <v>230</v>
      </c>
      <c r="E170" s="22">
        <v>563.66999999999996</v>
      </c>
      <c r="F170" s="22"/>
      <c r="G170" s="22"/>
      <c r="H170" s="22">
        <v>12.244999999999999</v>
      </c>
      <c r="I170" s="15">
        <f t="shared" si="2"/>
        <v>21.72</v>
      </c>
    </row>
    <row r="171" spans="1:9" x14ac:dyDescent="0.25">
      <c r="A171" s="63"/>
      <c r="B171" s="62"/>
      <c r="C171" s="70"/>
      <c r="D171" s="71"/>
      <c r="E171" s="71"/>
      <c r="F171" s="71"/>
      <c r="G171" s="71"/>
      <c r="H171" s="71"/>
      <c r="I171" s="39" t="s">
        <v>10</v>
      </c>
    </row>
    <row r="172" spans="1:9" x14ac:dyDescent="0.25">
      <c r="A172" s="63"/>
      <c r="B172" s="62"/>
      <c r="C172" s="72"/>
      <c r="D172" s="73"/>
      <c r="E172" s="73"/>
      <c r="F172" s="73"/>
      <c r="G172" s="73"/>
      <c r="H172" s="73"/>
      <c r="I172" s="38">
        <f>AVERAGE(I168:I170)</f>
        <v>28.99</v>
      </c>
    </row>
  </sheetData>
  <mergeCells count="22">
    <mergeCell ref="A112:A123"/>
    <mergeCell ref="B112:B123"/>
    <mergeCell ref="C121:H123"/>
    <mergeCell ref="A124:A172"/>
    <mergeCell ref="B124:B167"/>
    <mergeCell ref="C165:H167"/>
    <mergeCell ref="B168:B172"/>
    <mergeCell ref="C171:H172"/>
    <mergeCell ref="A91:A102"/>
    <mergeCell ref="B91:B102"/>
    <mergeCell ref="C100:H102"/>
    <mergeCell ref="A103:A111"/>
    <mergeCell ref="B103:B111"/>
    <mergeCell ref="C109:H111"/>
    <mergeCell ref="D1:I1"/>
    <mergeCell ref="A3:A90"/>
    <mergeCell ref="B3:B27"/>
    <mergeCell ref="C3:C4"/>
    <mergeCell ref="D3:D4"/>
    <mergeCell ref="C25:H27"/>
    <mergeCell ref="B28:B90"/>
    <mergeCell ref="C88:H9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EA730-D067-457B-B621-4BFE60D7DA85}">
  <dimension ref="A1:I172"/>
  <sheetViews>
    <sheetView topLeftCell="A94" workbookViewId="0">
      <selection activeCell="A124" sqref="A1:XFD1048576"/>
    </sheetView>
  </sheetViews>
  <sheetFormatPr defaultRowHeight="15" x14ac:dyDescent="0.25"/>
  <cols>
    <col min="4" max="4" width="30.7109375" bestFit="1" customWidth="1"/>
    <col min="5" max="5" width="10.140625" customWidth="1"/>
    <col min="8" max="8" width="10.5703125" customWidth="1"/>
    <col min="9" max="9" width="13" customWidth="1"/>
  </cols>
  <sheetData>
    <row r="1" spans="1:9" x14ac:dyDescent="0.25">
      <c r="A1" s="3"/>
      <c r="B1" s="4"/>
      <c r="C1" s="3"/>
      <c r="D1" s="74" t="s">
        <v>231</v>
      </c>
      <c r="E1" s="75"/>
      <c r="F1" s="75"/>
      <c r="G1" s="75"/>
      <c r="H1" s="75"/>
      <c r="I1" s="75"/>
    </row>
    <row r="2" spans="1:9" x14ac:dyDescent="0.25">
      <c r="A2" s="3"/>
      <c r="B2" s="3"/>
      <c r="C2" s="3"/>
      <c r="D2" s="3"/>
      <c r="E2" s="3"/>
      <c r="F2" s="3"/>
      <c r="G2" s="3"/>
      <c r="H2" s="5"/>
      <c r="I2" s="5"/>
    </row>
    <row r="3" spans="1:9" ht="38.25" x14ac:dyDescent="0.25">
      <c r="A3" s="79" t="s">
        <v>215</v>
      </c>
      <c r="B3" s="88" t="s">
        <v>208</v>
      </c>
      <c r="C3" s="90" t="s">
        <v>0</v>
      </c>
      <c r="D3" s="90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</row>
    <row r="4" spans="1:9" x14ac:dyDescent="0.25">
      <c r="A4" s="80"/>
      <c r="B4" s="89"/>
      <c r="C4" s="91"/>
      <c r="D4" s="91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</row>
    <row r="5" spans="1:9" x14ac:dyDescent="0.25">
      <c r="A5" s="80"/>
      <c r="B5" s="89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11">
        <v>26.64</v>
      </c>
      <c r="I5" s="50">
        <f>H5/E5*1000</f>
        <v>11.935002620862061</v>
      </c>
    </row>
    <row r="6" spans="1:9" x14ac:dyDescent="0.25">
      <c r="A6" s="80"/>
      <c r="B6" s="89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11">
        <v>13.79</v>
      </c>
      <c r="I6" s="50">
        <f t="shared" ref="I6:I12" si="0">H6/E6*1000</f>
        <v>13.358649216789855</v>
      </c>
    </row>
    <row r="7" spans="1:9" x14ac:dyDescent="0.25">
      <c r="A7" s="80"/>
      <c r="B7" s="89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11">
        <v>11.64</v>
      </c>
      <c r="I7" s="50">
        <f t="shared" si="0"/>
        <v>12.418649311853196</v>
      </c>
    </row>
    <row r="8" spans="1:9" x14ac:dyDescent="0.25">
      <c r="A8" s="80"/>
      <c r="B8" s="89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11">
        <v>31.13</v>
      </c>
      <c r="I8" s="50">
        <f t="shared" si="0"/>
        <v>14.051828814148426</v>
      </c>
    </row>
    <row r="9" spans="1:9" x14ac:dyDescent="0.25">
      <c r="A9" s="80"/>
      <c r="B9" s="89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11">
        <v>11.83</v>
      </c>
      <c r="I9" s="50">
        <f t="shared" si="0"/>
        <v>11.346415760296178</v>
      </c>
    </row>
    <row r="10" spans="1:9" x14ac:dyDescent="0.25">
      <c r="A10" s="80"/>
      <c r="B10" s="89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11">
        <v>32.69</v>
      </c>
      <c r="I10" s="50">
        <f t="shared" si="0"/>
        <v>14.431205661235282</v>
      </c>
    </row>
    <row r="11" spans="1:9" x14ac:dyDescent="0.25">
      <c r="A11" s="80"/>
      <c r="B11" s="89"/>
      <c r="C11" s="8" t="s">
        <v>129</v>
      </c>
      <c r="D11" s="8" t="s">
        <v>27</v>
      </c>
      <c r="E11" s="11">
        <v>2283.7800000000002</v>
      </c>
      <c r="F11" s="11">
        <v>45</v>
      </c>
      <c r="G11" s="9"/>
      <c r="H11" s="11">
        <v>27.05</v>
      </c>
      <c r="I11" s="50">
        <f t="shared" si="0"/>
        <v>11.84439832208006</v>
      </c>
    </row>
    <row r="12" spans="1:9" x14ac:dyDescent="0.25">
      <c r="A12" s="80"/>
      <c r="B12" s="89"/>
      <c r="C12" s="8" t="s">
        <v>130</v>
      </c>
      <c r="D12" s="8" t="s">
        <v>11</v>
      </c>
      <c r="E12" s="11">
        <v>313.52999999999997</v>
      </c>
      <c r="F12" s="11">
        <v>6</v>
      </c>
      <c r="G12" s="11">
        <v>1956</v>
      </c>
      <c r="H12" s="11">
        <v>5.78</v>
      </c>
      <c r="I12" s="50">
        <f t="shared" si="0"/>
        <v>18.435237457340605</v>
      </c>
    </row>
    <row r="13" spans="1:9" x14ac:dyDescent="0.25">
      <c r="A13" s="80"/>
      <c r="B13" s="89"/>
      <c r="C13" s="8" t="s">
        <v>131</v>
      </c>
      <c r="D13" s="10" t="s">
        <v>83</v>
      </c>
      <c r="E13" s="11">
        <v>2033.99</v>
      </c>
      <c r="F13" s="11">
        <v>44</v>
      </c>
      <c r="G13" s="11">
        <v>1970</v>
      </c>
      <c r="H13" s="11">
        <v>19.8</v>
      </c>
      <c r="I13" s="50">
        <f>H13/E13*1000</f>
        <v>9.7345611335355642</v>
      </c>
    </row>
    <row r="14" spans="1:9" x14ac:dyDescent="0.25">
      <c r="A14" s="80"/>
      <c r="B14" s="89"/>
      <c r="C14" s="8" t="s">
        <v>118</v>
      </c>
      <c r="D14" s="8" t="s">
        <v>12</v>
      </c>
      <c r="E14" s="11">
        <v>1745.13</v>
      </c>
      <c r="F14" s="11">
        <v>37</v>
      </c>
      <c r="G14" s="11">
        <v>1972</v>
      </c>
      <c r="H14" s="11">
        <v>19.690000000000001</v>
      </c>
      <c r="I14" s="50">
        <f t="shared" ref="I14:I24" si="1">H14/E14*1000</f>
        <v>11.282827067324497</v>
      </c>
    </row>
    <row r="15" spans="1:9" x14ac:dyDescent="0.25">
      <c r="A15" s="80"/>
      <c r="B15" s="89"/>
      <c r="C15" s="8" t="s">
        <v>132</v>
      </c>
      <c r="D15" s="8" t="s">
        <v>13</v>
      </c>
      <c r="E15" s="11">
        <v>681.36</v>
      </c>
      <c r="F15" s="11">
        <v>10</v>
      </c>
      <c r="G15" s="11">
        <v>1983</v>
      </c>
      <c r="H15" s="11">
        <v>11.1</v>
      </c>
      <c r="I15" s="50">
        <f t="shared" si="1"/>
        <v>16.29094751673124</v>
      </c>
    </row>
    <row r="16" spans="1:9" x14ac:dyDescent="0.25">
      <c r="A16" s="80"/>
      <c r="B16" s="89"/>
      <c r="C16" s="8" t="s">
        <v>133</v>
      </c>
      <c r="D16" s="10" t="s">
        <v>21</v>
      </c>
      <c r="E16" s="11">
        <v>981.25</v>
      </c>
      <c r="F16" s="11">
        <v>19</v>
      </c>
      <c r="G16" s="11">
        <v>1984</v>
      </c>
      <c r="H16" s="11">
        <v>13.06</v>
      </c>
      <c r="I16" s="50">
        <f t="shared" si="1"/>
        <v>13.309554140127389</v>
      </c>
    </row>
    <row r="17" spans="1:9" x14ac:dyDescent="0.25">
      <c r="A17" s="80"/>
      <c r="B17" s="89"/>
      <c r="C17" s="8" t="s">
        <v>134</v>
      </c>
      <c r="D17" s="10" t="s">
        <v>22</v>
      </c>
      <c r="E17" s="11">
        <v>1075.26</v>
      </c>
      <c r="F17" s="11">
        <v>20</v>
      </c>
      <c r="G17" s="11">
        <v>1984</v>
      </c>
      <c r="H17" s="11">
        <v>14.45</v>
      </c>
      <c r="I17" s="50">
        <f t="shared" si="1"/>
        <v>13.438610196603612</v>
      </c>
    </row>
    <row r="18" spans="1:9" x14ac:dyDescent="0.25">
      <c r="A18" s="80"/>
      <c r="B18" s="89"/>
      <c r="C18" s="8" t="s">
        <v>135</v>
      </c>
      <c r="D18" s="10" t="s">
        <v>23</v>
      </c>
      <c r="E18" s="11">
        <v>1056.31</v>
      </c>
      <c r="F18" s="11">
        <v>20</v>
      </c>
      <c r="G18" s="11">
        <v>1984</v>
      </c>
      <c r="H18" s="11">
        <v>16.440000000000001</v>
      </c>
      <c r="I18" s="50">
        <f t="shared" si="1"/>
        <v>15.563612954530395</v>
      </c>
    </row>
    <row r="19" spans="1:9" x14ac:dyDescent="0.25">
      <c r="A19" s="80"/>
      <c r="B19" s="89"/>
      <c r="C19" s="8" t="s">
        <v>136</v>
      </c>
      <c r="D19" s="8" t="s">
        <v>14</v>
      </c>
      <c r="E19" s="11">
        <v>360.62</v>
      </c>
      <c r="F19" s="11">
        <v>8</v>
      </c>
      <c r="G19" s="11">
        <v>1966</v>
      </c>
      <c r="H19" s="11">
        <v>5.04</v>
      </c>
      <c r="I19" s="50">
        <f t="shared" si="1"/>
        <v>13.975930342188454</v>
      </c>
    </row>
    <row r="20" spans="1:9" x14ac:dyDescent="0.25">
      <c r="A20" s="80"/>
      <c r="B20" s="89"/>
      <c r="C20" s="8" t="s">
        <v>137</v>
      </c>
      <c r="D20" s="8" t="s">
        <v>24</v>
      </c>
      <c r="E20" s="11">
        <v>1597.34</v>
      </c>
      <c r="F20" s="11">
        <v>31</v>
      </c>
      <c r="G20" s="11">
        <v>1980</v>
      </c>
      <c r="H20" s="11">
        <v>16.850000000000001</v>
      </c>
      <c r="I20" s="50">
        <f t="shared" si="1"/>
        <v>10.548787358984313</v>
      </c>
    </row>
    <row r="21" spans="1:9" x14ac:dyDescent="0.25">
      <c r="A21" s="80"/>
      <c r="B21" s="89"/>
      <c r="C21" s="8" t="s">
        <v>138</v>
      </c>
      <c r="D21" s="18" t="s">
        <v>24</v>
      </c>
      <c r="E21" s="17">
        <v>1516.81</v>
      </c>
      <c r="F21" s="17">
        <v>30</v>
      </c>
      <c r="G21" s="17">
        <v>1980</v>
      </c>
      <c r="H21" s="17">
        <v>19.420000000000002</v>
      </c>
      <c r="I21" s="50">
        <f t="shared" si="1"/>
        <v>12.803185633006112</v>
      </c>
    </row>
    <row r="22" spans="1:9" x14ac:dyDescent="0.25">
      <c r="A22" s="80"/>
      <c r="B22" s="89"/>
      <c r="C22" s="8" t="s">
        <v>139</v>
      </c>
      <c r="D22" s="8" t="s">
        <v>25</v>
      </c>
      <c r="E22" s="11">
        <v>2296.7600000000002</v>
      </c>
      <c r="F22" s="11">
        <v>45</v>
      </c>
      <c r="G22" s="11">
        <v>1980</v>
      </c>
      <c r="H22" s="11">
        <v>32.22</v>
      </c>
      <c r="I22" s="50">
        <f t="shared" si="1"/>
        <v>14.028457479231612</v>
      </c>
    </row>
    <row r="23" spans="1:9" x14ac:dyDescent="0.25">
      <c r="A23" s="80"/>
      <c r="B23" s="89"/>
      <c r="C23" s="8" t="s">
        <v>140</v>
      </c>
      <c r="D23" s="8" t="s">
        <v>26</v>
      </c>
      <c r="E23" s="11">
        <v>2570.59</v>
      </c>
      <c r="F23" s="11">
        <v>50</v>
      </c>
      <c r="G23" s="11">
        <v>1975</v>
      </c>
      <c r="H23" s="11">
        <v>38.18</v>
      </c>
      <c r="I23" s="50">
        <f t="shared" si="1"/>
        <v>14.852621382639782</v>
      </c>
    </row>
    <row r="24" spans="1:9" x14ac:dyDescent="0.25">
      <c r="A24" s="80"/>
      <c r="B24" s="89"/>
      <c r="C24" s="8" t="s">
        <v>102</v>
      </c>
      <c r="D24" s="10" t="s">
        <v>55</v>
      </c>
      <c r="E24" s="11">
        <v>513.42999999999995</v>
      </c>
      <c r="F24" s="11">
        <v>9</v>
      </c>
      <c r="G24" s="11">
        <v>1990</v>
      </c>
      <c r="H24" s="11">
        <v>5.47</v>
      </c>
      <c r="I24" s="50">
        <f t="shared" si="1"/>
        <v>10.653837913639641</v>
      </c>
    </row>
    <row r="25" spans="1:9" x14ac:dyDescent="0.25">
      <c r="A25" s="80"/>
      <c r="B25" s="89"/>
      <c r="C25" s="98"/>
      <c r="D25" s="99"/>
      <c r="E25" s="99"/>
      <c r="F25" s="99"/>
      <c r="G25" s="99"/>
      <c r="H25" s="99"/>
      <c r="I25" s="35" t="s">
        <v>10</v>
      </c>
    </row>
    <row r="26" spans="1:9" x14ac:dyDescent="0.25">
      <c r="A26" s="80"/>
      <c r="B26" s="89"/>
      <c r="C26" s="100"/>
      <c r="D26" s="101"/>
      <c r="E26" s="101"/>
      <c r="F26" s="101"/>
      <c r="G26" s="101"/>
      <c r="H26" s="101"/>
      <c r="I26" s="36">
        <f>AVERAGE(I5:I24)</f>
        <v>13.215216014157411</v>
      </c>
    </row>
    <row r="27" spans="1:9" x14ac:dyDescent="0.25">
      <c r="A27" s="80"/>
      <c r="B27" s="89"/>
      <c r="C27" s="102"/>
      <c r="D27" s="103"/>
      <c r="E27" s="103"/>
      <c r="F27" s="103"/>
      <c r="G27" s="103"/>
      <c r="H27" s="103"/>
      <c r="I27" s="37"/>
    </row>
    <row r="28" spans="1:9" x14ac:dyDescent="0.25">
      <c r="A28" s="80"/>
      <c r="B28" s="61" t="s">
        <v>209</v>
      </c>
      <c r="C28" s="47">
        <v>21</v>
      </c>
      <c r="D28" s="21" t="s">
        <v>28</v>
      </c>
      <c r="E28" s="21">
        <v>1575.91</v>
      </c>
      <c r="F28" s="21">
        <v>30</v>
      </c>
      <c r="G28" s="21">
        <v>1989</v>
      </c>
      <c r="H28" s="52">
        <v>33.65</v>
      </c>
      <c r="I28" s="20">
        <v>21.35</v>
      </c>
    </row>
    <row r="29" spans="1:9" x14ac:dyDescent="0.25">
      <c r="A29" s="80"/>
      <c r="B29" s="61"/>
      <c r="C29" s="47">
        <v>22</v>
      </c>
      <c r="D29" s="1" t="s">
        <v>29</v>
      </c>
      <c r="E29" s="1">
        <v>1032.3699999999999</v>
      </c>
      <c r="F29" s="1">
        <v>20</v>
      </c>
      <c r="G29" s="1">
        <v>1987</v>
      </c>
      <c r="H29" s="51">
        <v>14.66</v>
      </c>
      <c r="I29" s="2">
        <v>14.2</v>
      </c>
    </row>
    <row r="30" spans="1:9" x14ac:dyDescent="0.25">
      <c r="A30" s="80"/>
      <c r="B30" s="61"/>
      <c r="C30" s="47">
        <v>23</v>
      </c>
      <c r="D30" s="1" t="s">
        <v>223</v>
      </c>
      <c r="E30" s="1">
        <v>1593.23</v>
      </c>
      <c r="F30" s="1">
        <v>30</v>
      </c>
      <c r="G30" s="1"/>
      <c r="H30" s="51">
        <v>28.587</v>
      </c>
      <c r="I30" s="51">
        <f>H30/E30*1000</f>
        <v>17.942795453261613</v>
      </c>
    </row>
    <row r="31" spans="1:9" x14ac:dyDescent="0.25">
      <c r="A31" s="80"/>
      <c r="B31" s="61"/>
      <c r="C31" s="47">
        <v>24</v>
      </c>
      <c r="D31" s="1" t="s">
        <v>30</v>
      </c>
      <c r="E31" s="1">
        <v>1210.54</v>
      </c>
      <c r="F31" s="1">
        <v>23</v>
      </c>
      <c r="G31" s="1">
        <v>1991</v>
      </c>
      <c r="H31" s="51">
        <v>23.31</v>
      </c>
      <c r="I31" s="51">
        <f t="shared" ref="I31:I87" si="2">H31/E31*1000</f>
        <v>19.255869281477686</v>
      </c>
    </row>
    <row r="32" spans="1:9" x14ac:dyDescent="0.25">
      <c r="A32" s="80"/>
      <c r="B32" s="61"/>
      <c r="C32" s="47">
        <v>25</v>
      </c>
      <c r="D32" s="1" t="s">
        <v>31</v>
      </c>
      <c r="E32" s="1">
        <v>1053.6300000000001</v>
      </c>
      <c r="F32" s="1">
        <v>20</v>
      </c>
      <c r="G32" s="1">
        <v>1986</v>
      </c>
      <c r="H32" s="51">
        <v>17.59</v>
      </c>
      <c r="I32" s="51">
        <f t="shared" si="2"/>
        <v>16.694665110143028</v>
      </c>
    </row>
    <row r="33" spans="1:9" x14ac:dyDescent="0.25">
      <c r="A33" s="80"/>
      <c r="B33" s="61"/>
      <c r="C33" s="47">
        <v>26</v>
      </c>
      <c r="D33" s="1" t="s">
        <v>85</v>
      </c>
      <c r="E33" s="1">
        <v>2478.85</v>
      </c>
      <c r="F33" s="1">
        <v>49</v>
      </c>
      <c r="G33" s="1">
        <v>1974</v>
      </c>
      <c r="H33" s="51">
        <v>54.97</v>
      </c>
      <c r="I33" s="51">
        <f t="shared" si="2"/>
        <v>22.17560562357545</v>
      </c>
    </row>
    <row r="34" spans="1:9" x14ac:dyDescent="0.25">
      <c r="A34" s="80"/>
      <c r="B34" s="61"/>
      <c r="C34" s="47">
        <v>27</v>
      </c>
      <c r="D34" s="1" t="s">
        <v>32</v>
      </c>
      <c r="E34" s="1">
        <v>105.74</v>
      </c>
      <c r="F34" s="1">
        <v>4</v>
      </c>
      <c r="G34" s="1">
        <v>1970</v>
      </c>
      <c r="H34" s="51">
        <v>2.72</v>
      </c>
      <c r="I34" s="51">
        <f t="shared" si="2"/>
        <v>25.723472668810292</v>
      </c>
    </row>
    <row r="35" spans="1:9" x14ac:dyDescent="0.25">
      <c r="A35" s="80"/>
      <c r="B35" s="61"/>
      <c r="C35" s="47">
        <v>28</v>
      </c>
      <c r="D35" s="1" t="s">
        <v>33</v>
      </c>
      <c r="E35" s="1">
        <v>1138.44</v>
      </c>
      <c r="F35" s="1">
        <v>23</v>
      </c>
      <c r="G35" s="1">
        <v>1991</v>
      </c>
      <c r="H35" s="51">
        <v>24.66</v>
      </c>
      <c r="I35" s="51">
        <f t="shared" si="2"/>
        <v>21.661220617687363</v>
      </c>
    </row>
    <row r="36" spans="1:9" x14ac:dyDescent="0.25">
      <c r="A36" s="80"/>
      <c r="B36" s="61"/>
      <c r="C36" s="47">
        <v>29</v>
      </c>
      <c r="D36" s="1" t="s">
        <v>34</v>
      </c>
      <c r="E36" s="1">
        <v>1032.8900000000001</v>
      </c>
      <c r="F36" s="1">
        <v>20</v>
      </c>
      <c r="G36" s="1">
        <v>1975</v>
      </c>
      <c r="H36" s="51">
        <v>20.14</v>
      </c>
      <c r="I36" s="51">
        <f t="shared" si="2"/>
        <v>19.4986881468501</v>
      </c>
    </row>
    <row r="37" spans="1:9" x14ac:dyDescent="0.25">
      <c r="A37" s="80"/>
      <c r="B37" s="61"/>
      <c r="C37" s="47">
        <v>30</v>
      </c>
      <c r="D37" s="1" t="s">
        <v>35</v>
      </c>
      <c r="E37" s="1">
        <v>1601.08</v>
      </c>
      <c r="F37" s="1">
        <v>31</v>
      </c>
      <c r="G37" s="1">
        <v>1989</v>
      </c>
      <c r="H37" s="51">
        <v>30.49</v>
      </c>
      <c r="I37" s="51">
        <f t="shared" si="2"/>
        <v>19.043395707897169</v>
      </c>
    </row>
    <row r="38" spans="1:9" x14ac:dyDescent="0.25">
      <c r="A38" s="80"/>
      <c r="B38" s="61"/>
      <c r="C38" s="47">
        <v>31</v>
      </c>
      <c r="D38" s="1" t="s">
        <v>84</v>
      </c>
      <c r="E38" s="1">
        <v>956.36</v>
      </c>
      <c r="F38" s="1">
        <v>23</v>
      </c>
      <c r="G38" s="1">
        <v>1964</v>
      </c>
      <c r="H38" s="51">
        <v>26.26</v>
      </c>
      <c r="I38" s="51">
        <f t="shared" si="2"/>
        <v>27.458279309046805</v>
      </c>
    </row>
    <row r="39" spans="1:9" x14ac:dyDescent="0.25">
      <c r="A39" s="80"/>
      <c r="B39" s="61"/>
      <c r="C39" s="47">
        <v>32</v>
      </c>
      <c r="D39" s="1" t="s">
        <v>36</v>
      </c>
      <c r="E39" s="1">
        <v>1599.16</v>
      </c>
      <c r="F39" s="1">
        <v>30</v>
      </c>
      <c r="G39" s="1">
        <v>1989</v>
      </c>
      <c r="H39" s="51">
        <v>28.69</v>
      </c>
      <c r="I39" s="51">
        <f t="shared" si="2"/>
        <v>17.94066885114685</v>
      </c>
    </row>
    <row r="40" spans="1:9" x14ac:dyDescent="0.25">
      <c r="A40" s="80"/>
      <c r="B40" s="61"/>
      <c r="C40" s="47">
        <v>33</v>
      </c>
      <c r="D40" s="1" t="s">
        <v>37</v>
      </c>
      <c r="E40" s="1">
        <v>1605.29</v>
      </c>
      <c r="F40" s="1">
        <v>30</v>
      </c>
      <c r="G40" s="1">
        <v>1989</v>
      </c>
      <c r="H40" s="51">
        <v>21.7</v>
      </c>
      <c r="I40" s="51">
        <f t="shared" si="2"/>
        <v>13.51780675142809</v>
      </c>
    </row>
    <row r="41" spans="1:9" x14ac:dyDescent="0.25">
      <c r="A41" s="80"/>
      <c r="B41" s="61"/>
      <c r="C41" s="47">
        <v>34</v>
      </c>
      <c r="D41" s="1" t="s">
        <v>38</v>
      </c>
      <c r="E41" s="1">
        <v>1596.54</v>
      </c>
      <c r="F41" s="1">
        <v>30</v>
      </c>
      <c r="G41" s="1">
        <v>1993</v>
      </c>
      <c r="H41" s="51">
        <v>31.54</v>
      </c>
      <c r="I41" s="51">
        <f t="shared" si="2"/>
        <v>19.755220664687386</v>
      </c>
    </row>
    <row r="42" spans="1:9" x14ac:dyDescent="0.25">
      <c r="A42" s="80"/>
      <c r="B42" s="61"/>
      <c r="C42" s="47">
        <v>35</v>
      </c>
      <c r="D42" s="1" t="s">
        <v>44</v>
      </c>
      <c r="E42" s="1">
        <v>1614.93</v>
      </c>
      <c r="F42" s="1">
        <v>30</v>
      </c>
      <c r="G42" s="1">
        <v>1993</v>
      </c>
      <c r="H42" s="51">
        <v>35.380000000000003</v>
      </c>
      <c r="I42" s="51">
        <f t="shared" si="2"/>
        <v>21.90807031883735</v>
      </c>
    </row>
    <row r="43" spans="1:9" x14ac:dyDescent="0.25">
      <c r="A43" s="80"/>
      <c r="B43" s="61"/>
      <c r="C43" s="47">
        <v>36</v>
      </c>
      <c r="D43" s="1" t="s">
        <v>222</v>
      </c>
      <c r="E43" s="1">
        <v>1614.98</v>
      </c>
      <c r="F43" s="1">
        <v>25</v>
      </c>
      <c r="G43" s="1"/>
      <c r="H43" s="51">
        <v>26.577999999999999</v>
      </c>
      <c r="I43" s="51">
        <f t="shared" si="2"/>
        <v>16.457169748232175</v>
      </c>
    </row>
    <row r="44" spans="1:9" x14ac:dyDescent="0.25">
      <c r="A44" s="80"/>
      <c r="B44" s="61"/>
      <c r="C44" s="47">
        <v>37</v>
      </c>
      <c r="D44" s="1" t="s">
        <v>39</v>
      </c>
      <c r="E44" s="1">
        <v>1521.2</v>
      </c>
      <c r="F44" s="1">
        <v>29</v>
      </c>
      <c r="G44" s="1">
        <v>1982</v>
      </c>
      <c r="H44" s="51">
        <v>29.68</v>
      </c>
      <c r="I44" s="51">
        <f t="shared" si="2"/>
        <v>19.510912437549305</v>
      </c>
    </row>
    <row r="45" spans="1:9" x14ac:dyDescent="0.25">
      <c r="A45" s="80"/>
      <c r="B45" s="61"/>
      <c r="C45" s="47">
        <v>38</v>
      </c>
      <c r="D45" s="1" t="s">
        <v>39</v>
      </c>
      <c r="E45" s="1">
        <v>1604.48</v>
      </c>
      <c r="F45" s="1">
        <v>30</v>
      </c>
      <c r="G45" s="1">
        <v>1982</v>
      </c>
      <c r="H45" s="51">
        <v>27</v>
      </c>
      <c r="I45" s="51">
        <f t="shared" si="2"/>
        <v>16.827881930594337</v>
      </c>
    </row>
    <row r="46" spans="1:9" x14ac:dyDescent="0.25">
      <c r="A46" s="80"/>
      <c r="B46" s="61"/>
      <c r="C46" s="47">
        <v>39</v>
      </c>
      <c r="D46" s="1" t="s">
        <v>40</v>
      </c>
      <c r="E46" s="1">
        <v>1084.2</v>
      </c>
      <c r="F46" s="1">
        <v>20</v>
      </c>
      <c r="G46" s="1">
        <v>1991</v>
      </c>
      <c r="H46" s="51">
        <v>24.65</v>
      </c>
      <c r="I46" s="51">
        <f t="shared" si="2"/>
        <v>22.735657627743958</v>
      </c>
    </row>
    <row r="47" spans="1:9" x14ac:dyDescent="0.25">
      <c r="A47" s="80"/>
      <c r="B47" s="61"/>
      <c r="C47" s="47">
        <v>40</v>
      </c>
      <c r="D47" s="1" t="s">
        <v>41</v>
      </c>
      <c r="E47" s="1">
        <v>1615.42</v>
      </c>
      <c r="F47" s="1">
        <v>30</v>
      </c>
      <c r="G47" s="1">
        <v>1992</v>
      </c>
      <c r="H47" s="51">
        <v>30.63</v>
      </c>
      <c r="I47" s="51">
        <f t="shared" si="2"/>
        <v>18.961013234948183</v>
      </c>
    </row>
    <row r="48" spans="1:9" x14ac:dyDescent="0.25">
      <c r="A48" s="80"/>
      <c r="B48" s="61"/>
      <c r="C48" s="47">
        <v>41</v>
      </c>
      <c r="D48" s="1" t="s">
        <v>42</v>
      </c>
      <c r="E48" s="1">
        <v>1052.24</v>
      </c>
      <c r="F48" s="1">
        <v>20</v>
      </c>
      <c r="G48" s="1">
        <v>1984</v>
      </c>
      <c r="H48" s="51">
        <v>21.74</v>
      </c>
      <c r="I48" s="51">
        <f t="shared" si="2"/>
        <v>20.660685775108341</v>
      </c>
    </row>
    <row r="49" spans="1:9" x14ac:dyDescent="0.25">
      <c r="A49" s="80"/>
      <c r="B49" s="61"/>
      <c r="C49" s="47">
        <v>42</v>
      </c>
      <c r="D49" s="1" t="s">
        <v>43</v>
      </c>
      <c r="E49" s="1">
        <v>1796.48</v>
      </c>
      <c r="F49" s="1">
        <v>32</v>
      </c>
      <c r="G49" s="1">
        <v>1980</v>
      </c>
      <c r="H49" s="51">
        <v>26.92</v>
      </c>
      <c r="I49" s="51">
        <f t="shared" si="2"/>
        <v>14.984859280370502</v>
      </c>
    </row>
    <row r="50" spans="1:9" x14ac:dyDescent="0.25">
      <c r="A50" s="80"/>
      <c r="B50" s="61"/>
      <c r="C50" s="47">
        <v>43</v>
      </c>
      <c r="D50" s="1" t="s">
        <v>225</v>
      </c>
      <c r="E50" s="1">
        <v>2258.5500000000002</v>
      </c>
      <c r="F50" s="1">
        <v>40</v>
      </c>
      <c r="G50" s="1"/>
      <c r="H50" s="51">
        <v>46.539000000000001</v>
      </c>
      <c r="I50" s="51">
        <f t="shared" si="2"/>
        <v>20.605698346284118</v>
      </c>
    </row>
    <row r="51" spans="1:9" x14ac:dyDescent="0.25">
      <c r="A51" s="80"/>
      <c r="B51" s="61"/>
      <c r="C51" s="47">
        <v>44</v>
      </c>
      <c r="D51" s="1" t="s">
        <v>45</v>
      </c>
      <c r="E51" s="1">
        <v>828.98</v>
      </c>
      <c r="F51" s="1">
        <v>15</v>
      </c>
      <c r="G51" s="1">
        <v>1984</v>
      </c>
      <c r="H51" s="51">
        <v>9.27</v>
      </c>
      <c r="I51" s="51">
        <f t="shared" si="2"/>
        <v>11.182416946126565</v>
      </c>
    </row>
    <row r="52" spans="1:9" x14ac:dyDescent="0.25">
      <c r="A52" s="80"/>
      <c r="B52" s="61"/>
      <c r="C52" s="47">
        <v>45</v>
      </c>
      <c r="D52" s="1" t="s">
        <v>46</v>
      </c>
      <c r="E52" s="1">
        <v>826.05</v>
      </c>
      <c r="F52" s="1">
        <v>16</v>
      </c>
      <c r="G52" s="1">
        <v>1984</v>
      </c>
      <c r="H52" s="51">
        <v>18.11</v>
      </c>
      <c r="I52" s="51">
        <f t="shared" si="2"/>
        <v>21.923612372132439</v>
      </c>
    </row>
    <row r="53" spans="1:9" x14ac:dyDescent="0.25">
      <c r="A53" s="80"/>
      <c r="B53" s="61"/>
      <c r="C53" s="47">
        <v>46</v>
      </c>
      <c r="D53" s="1" t="s">
        <v>47</v>
      </c>
      <c r="E53" s="1">
        <v>410.45</v>
      </c>
      <c r="F53" s="1">
        <v>9</v>
      </c>
      <c r="G53" s="1">
        <v>1964</v>
      </c>
      <c r="H53" s="51">
        <v>11.45</v>
      </c>
      <c r="I53" s="51">
        <f t="shared" si="2"/>
        <v>27.896211475210137</v>
      </c>
    </row>
    <row r="54" spans="1:9" x14ac:dyDescent="0.25">
      <c r="A54" s="80"/>
      <c r="B54" s="61"/>
      <c r="C54" s="47">
        <v>47</v>
      </c>
      <c r="D54" s="1" t="s">
        <v>48</v>
      </c>
      <c r="E54" s="1">
        <v>344.76</v>
      </c>
      <c r="F54" s="1">
        <v>7</v>
      </c>
      <c r="G54" s="1">
        <v>1986</v>
      </c>
      <c r="H54" s="51">
        <v>9.51</v>
      </c>
      <c r="I54" s="51">
        <f t="shared" si="2"/>
        <v>27.584406543682562</v>
      </c>
    </row>
    <row r="55" spans="1:9" x14ac:dyDescent="0.25">
      <c r="A55" s="80"/>
      <c r="B55" s="61"/>
      <c r="C55" s="47">
        <v>48</v>
      </c>
      <c r="D55" s="1" t="s">
        <v>49</v>
      </c>
      <c r="E55" s="1">
        <v>428.7</v>
      </c>
      <c r="F55" s="1">
        <v>9</v>
      </c>
      <c r="G55" s="1">
        <v>1964</v>
      </c>
      <c r="H55" s="51">
        <v>11.2</v>
      </c>
      <c r="I55" s="51">
        <f t="shared" si="2"/>
        <v>26.125495684627943</v>
      </c>
    </row>
    <row r="56" spans="1:9" x14ac:dyDescent="0.25">
      <c r="A56" s="80"/>
      <c r="B56" s="61"/>
      <c r="C56" s="47">
        <v>49</v>
      </c>
      <c r="D56" s="1" t="s">
        <v>50</v>
      </c>
      <c r="E56" s="1">
        <v>408.78</v>
      </c>
      <c r="F56" s="1">
        <v>8</v>
      </c>
      <c r="G56" s="1">
        <v>1964</v>
      </c>
      <c r="H56" s="51">
        <v>9.92</v>
      </c>
      <c r="I56" s="51">
        <f t="shared" si="2"/>
        <v>24.267332061255445</v>
      </c>
    </row>
    <row r="57" spans="1:9" x14ac:dyDescent="0.25">
      <c r="A57" s="80"/>
      <c r="B57" s="61"/>
      <c r="C57" s="47">
        <v>50</v>
      </c>
      <c r="D57" s="1" t="s">
        <v>51</v>
      </c>
      <c r="E57" s="1">
        <v>408.57</v>
      </c>
      <c r="F57" s="1">
        <v>8</v>
      </c>
      <c r="G57" s="1">
        <v>1986</v>
      </c>
      <c r="H57" s="51">
        <v>10.72</v>
      </c>
      <c r="I57" s="51">
        <f t="shared" si="2"/>
        <v>26.237853978510415</v>
      </c>
    </row>
    <row r="58" spans="1:9" x14ac:dyDescent="0.25">
      <c r="A58" s="80"/>
      <c r="B58" s="61"/>
      <c r="C58" s="47">
        <v>51</v>
      </c>
      <c r="D58" s="1" t="s">
        <v>52</v>
      </c>
      <c r="E58" s="1">
        <v>180.67</v>
      </c>
      <c r="F58" s="1">
        <v>3</v>
      </c>
      <c r="G58" s="1">
        <v>1991</v>
      </c>
      <c r="H58" s="51">
        <v>5.34</v>
      </c>
      <c r="I58" s="51">
        <f t="shared" si="2"/>
        <v>29.55665024630542</v>
      </c>
    </row>
    <row r="59" spans="1:9" x14ac:dyDescent="0.25">
      <c r="A59" s="80"/>
      <c r="B59" s="61"/>
      <c r="C59" s="47">
        <v>52</v>
      </c>
      <c r="D59" s="1" t="s">
        <v>53</v>
      </c>
      <c r="E59" s="1">
        <v>314.48</v>
      </c>
      <c r="F59" s="1">
        <v>3</v>
      </c>
      <c r="G59" s="1">
        <v>1956</v>
      </c>
      <c r="H59" s="51">
        <v>8.27</v>
      </c>
      <c r="I59" s="51">
        <f t="shared" si="2"/>
        <v>26.297379801577204</v>
      </c>
    </row>
    <row r="60" spans="1:9" x14ac:dyDescent="0.25">
      <c r="A60" s="80"/>
      <c r="B60" s="61"/>
      <c r="C60" s="47">
        <v>53</v>
      </c>
      <c r="D60" s="1" t="s">
        <v>54</v>
      </c>
      <c r="E60" s="1">
        <v>1605.58</v>
      </c>
      <c r="F60" s="1">
        <v>30</v>
      </c>
      <c r="G60" s="1">
        <v>1991</v>
      </c>
      <c r="H60" s="51">
        <v>32.79</v>
      </c>
      <c r="I60" s="51">
        <f t="shared" si="2"/>
        <v>20.422526439043835</v>
      </c>
    </row>
    <row r="61" spans="1:9" x14ac:dyDescent="0.25">
      <c r="A61" s="80"/>
      <c r="B61" s="61"/>
      <c r="C61" s="47">
        <v>54</v>
      </c>
      <c r="D61" s="1" t="s">
        <v>56</v>
      </c>
      <c r="E61" s="1">
        <v>520.64</v>
      </c>
      <c r="F61" s="1">
        <v>9</v>
      </c>
      <c r="G61" s="1">
        <v>1991</v>
      </c>
      <c r="H61" s="51">
        <v>7.3</v>
      </c>
      <c r="I61" s="51">
        <f t="shared" si="2"/>
        <v>14.02120467117394</v>
      </c>
    </row>
    <row r="62" spans="1:9" x14ac:dyDescent="0.25">
      <c r="A62" s="80"/>
      <c r="B62" s="61"/>
      <c r="C62" s="47">
        <v>55</v>
      </c>
      <c r="D62" s="1" t="s">
        <v>57</v>
      </c>
      <c r="E62" s="1">
        <v>1829.87</v>
      </c>
      <c r="F62" s="1">
        <v>32</v>
      </c>
      <c r="G62" s="1">
        <v>1986</v>
      </c>
      <c r="H62" s="51">
        <v>36.43</v>
      </c>
      <c r="I62" s="51">
        <f t="shared" si="2"/>
        <v>19.908518091449118</v>
      </c>
    </row>
    <row r="63" spans="1:9" x14ac:dyDescent="0.25">
      <c r="A63" s="80"/>
      <c r="B63" s="61"/>
      <c r="C63" s="47">
        <v>56</v>
      </c>
      <c r="D63" s="1" t="s">
        <v>58</v>
      </c>
      <c r="E63" s="1">
        <v>2266.4699999999998</v>
      </c>
      <c r="F63" s="1">
        <v>40</v>
      </c>
      <c r="G63" s="1">
        <v>1986</v>
      </c>
      <c r="H63" s="51">
        <v>43.5</v>
      </c>
      <c r="I63" s="51">
        <f t="shared" si="2"/>
        <v>19.192841731856149</v>
      </c>
    </row>
    <row r="64" spans="1:9" x14ac:dyDescent="0.25">
      <c r="A64" s="80"/>
      <c r="B64" s="61"/>
      <c r="C64" s="47">
        <v>57</v>
      </c>
      <c r="D64" s="1" t="s">
        <v>59</v>
      </c>
      <c r="E64" s="1">
        <v>1503.04</v>
      </c>
      <c r="F64" s="1">
        <v>24</v>
      </c>
      <c r="G64" s="1">
        <v>1985</v>
      </c>
      <c r="H64" s="51">
        <v>23.92</v>
      </c>
      <c r="I64" s="51">
        <f t="shared" si="2"/>
        <v>15.914413455397062</v>
      </c>
    </row>
    <row r="65" spans="1:9" x14ac:dyDescent="0.25">
      <c r="A65" s="80"/>
      <c r="B65" s="61"/>
      <c r="C65" s="47">
        <v>58</v>
      </c>
      <c r="D65" s="1" t="s">
        <v>60</v>
      </c>
      <c r="E65" s="1">
        <v>649.39</v>
      </c>
      <c r="F65" s="1">
        <v>18</v>
      </c>
      <c r="G65" s="1">
        <v>1987</v>
      </c>
      <c r="H65" s="51">
        <v>11.64</v>
      </c>
      <c r="I65" s="51">
        <f t="shared" si="2"/>
        <v>17.924513774465268</v>
      </c>
    </row>
    <row r="66" spans="1:9" x14ac:dyDescent="0.25">
      <c r="A66" s="80"/>
      <c r="B66" s="61"/>
      <c r="C66" s="47">
        <v>59</v>
      </c>
      <c r="D66" s="1" t="s">
        <v>61</v>
      </c>
      <c r="E66" s="1">
        <v>1619.41</v>
      </c>
      <c r="F66" s="1">
        <v>30</v>
      </c>
      <c r="G66" s="1">
        <v>1990</v>
      </c>
      <c r="H66" s="51">
        <v>28.74</v>
      </c>
      <c r="I66" s="51">
        <f t="shared" si="2"/>
        <v>17.747204228700575</v>
      </c>
    </row>
    <row r="67" spans="1:9" x14ac:dyDescent="0.25">
      <c r="A67" s="80"/>
      <c r="B67" s="61"/>
      <c r="C67" s="47">
        <v>60</v>
      </c>
      <c r="D67" s="1" t="s">
        <v>224</v>
      </c>
      <c r="E67" s="1">
        <v>1563.68</v>
      </c>
      <c r="F67" s="1">
        <v>30</v>
      </c>
      <c r="G67" s="1"/>
      <c r="H67" s="51">
        <v>27.210999999999999</v>
      </c>
      <c r="I67" s="51">
        <f t="shared" si="2"/>
        <v>17.401898086565026</v>
      </c>
    </row>
    <row r="68" spans="1:9" x14ac:dyDescent="0.25">
      <c r="A68" s="80"/>
      <c r="B68" s="61"/>
      <c r="C68" s="47">
        <v>61</v>
      </c>
      <c r="D68" s="1" t="s">
        <v>62</v>
      </c>
      <c r="E68" s="1">
        <v>1550.85</v>
      </c>
      <c r="F68" s="1">
        <v>30</v>
      </c>
      <c r="G68" s="1">
        <v>1990</v>
      </c>
      <c r="H68" s="51">
        <v>34.44</v>
      </c>
      <c r="I68" s="51">
        <f t="shared" si="2"/>
        <v>22.207176709546378</v>
      </c>
    </row>
    <row r="69" spans="1:9" x14ac:dyDescent="0.25">
      <c r="A69" s="80"/>
      <c r="B69" s="61"/>
      <c r="C69" s="47">
        <v>62</v>
      </c>
      <c r="D69" s="1" t="s">
        <v>63</v>
      </c>
      <c r="E69" s="1">
        <v>2288.63</v>
      </c>
      <c r="F69" s="1">
        <v>40</v>
      </c>
      <c r="G69" s="1">
        <v>1992</v>
      </c>
      <c r="H69" s="51">
        <v>38.03</v>
      </c>
      <c r="I69" s="51">
        <f t="shared" si="2"/>
        <v>16.616928031180226</v>
      </c>
    </row>
    <row r="70" spans="1:9" x14ac:dyDescent="0.25">
      <c r="A70" s="80"/>
      <c r="B70" s="61"/>
      <c r="C70" s="47">
        <v>63</v>
      </c>
      <c r="D70" s="1" t="s">
        <v>64</v>
      </c>
      <c r="E70" s="1">
        <v>202.37</v>
      </c>
      <c r="F70" s="1">
        <v>4</v>
      </c>
      <c r="G70" s="1">
        <v>1964</v>
      </c>
      <c r="H70" s="51">
        <v>3.38</v>
      </c>
      <c r="I70" s="51">
        <f t="shared" si="2"/>
        <v>16.702080347877647</v>
      </c>
    </row>
    <row r="71" spans="1:9" x14ac:dyDescent="0.25">
      <c r="A71" s="80"/>
      <c r="B71" s="61"/>
      <c r="C71" s="47">
        <v>64</v>
      </c>
      <c r="D71" s="1" t="s">
        <v>65</v>
      </c>
      <c r="E71" s="1">
        <v>1665.14</v>
      </c>
      <c r="F71" s="1">
        <v>49</v>
      </c>
      <c r="G71" s="1">
        <v>1990</v>
      </c>
      <c r="H71" s="51">
        <v>34.1</v>
      </c>
      <c r="I71" s="51">
        <f t="shared" si="2"/>
        <v>20.478758542825229</v>
      </c>
    </row>
    <row r="72" spans="1:9" x14ac:dyDescent="0.25">
      <c r="A72" s="80"/>
      <c r="B72" s="61"/>
      <c r="C72" s="47">
        <v>65</v>
      </c>
      <c r="D72" s="1" t="s">
        <v>66</v>
      </c>
      <c r="E72" s="1">
        <v>352.02</v>
      </c>
      <c r="F72" s="1">
        <v>8</v>
      </c>
      <c r="G72" s="1">
        <v>1963</v>
      </c>
      <c r="H72" s="51">
        <v>9.7200000000000006</v>
      </c>
      <c r="I72" s="51">
        <f t="shared" si="2"/>
        <v>27.612067496164997</v>
      </c>
    </row>
    <row r="73" spans="1:9" x14ac:dyDescent="0.25">
      <c r="A73" s="80"/>
      <c r="B73" s="61"/>
      <c r="C73" s="47">
        <v>66</v>
      </c>
      <c r="D73" s="1" t="s">
        <v>67</v>
      </c>
      <c r="E73" s="1">
        <v>827.36</v>
      </c>
      <c r="F73" s="1">
        <v>17</v>
      </c>
      <c r="G73" s="1">
        <v>1974</v>
      </c>
      <c r="H73" s="51">
        <v>13.47</v>
      </c>
      <c r="I73" s="51">
        <f t="shared" si="2"/>
        <v>16.280700058015857</v>
      </c>
    </row>
    <row r="74" spans="1:9" x14ac:dyDescent="0.25">
      <c r="A74" s="80"/>
      <c r="B74" s="61"/>
      <c r="C74" s="47">
        <v>67</v>
      </c>
      <c r="D74" s="1" t="s">
        <v>67</v>
      </c>
      <c r="E74" s="1">
        <v>899.46</v>
      </c>
      <c r="F74" s="1">
        <v>19</v>
      </c>
      <c r="G74" s="1">
        <v>1974</v>
      </c>
      <c r="H74" s="51">
        <v>14.33</v>
      </c>
      <c r="I74" s="51">
        <f t="shared" si="2"/>
        <v>15.931781290996819</v>
      </c>
    </row>
    <row r="75" spans="1:9" x14ac:dyDescent="0.25">
      <c r="A75" s="80"/>
      <c r="B75" s="61"/>
      <c r="C75" s="47">
        <v>68</v>
      </c>
      <c r="D75" s="1" t="s">
        <v>67</v>
      </c>
      <c r="E75" s="1">
        <v>948.51</v>
      </c>
      <c r="F75" s="1">
        <v>20</v>
      </c>
      <c r="G75" s="1">
        <v>1974</v>
      </c>
      <c r="H75" s="51">
        <v>12.31</v>
      </c>
      <c r="I75" s="51">
        <f t="shared" si="2"/>
        <v>12.978250097521377</v>
      </c>
    </row>
    <row r="76" spans="1:9" x14ac:dyDescent="0.25">
      <c r="A76" s="80"/>
      <c r="B76" s="61"/>
      <c r="C76" s="47">
        <v>69</v>
      </c>
      <c r="D76" s="1" t="s">
        <v>68</v>
      </c>
      <c r="E76" s="1">
        <v>1350.47</v>
      </c>
      <c r="F76" s="1">
        <v>22</v>
      </c>
      <c r="G76" s="1">
        <v>1973</v>
      </c>
      <c r="H76" s="51">
        <v>21.53</v>
      </c>
      <c r="I76" s="51">
        <f t="shared" si="2"/>
        <v>15.942597762260545</v>
      </c>
    </row>
    <row r="77" spans="1:9" x14ac:dyDescent="0.25">
      <c r="A77" s="80"/>
      <c r="B77" s="61"/>
      <c r="C77" s="47">
        <v>70</v>
      </c>
      <c r="D77" s="1" t="s">
        <v>69</v>
      </c>
      <c r="E77" s="1">
        <v>271.63</v>
      </c>
      <c r="F77" s="1">
        <v>9</v>
      </c>
      <c r="G77" s="1">
        <v>1953</v>
      </c>
      <c r="H77" s="51">
        <v>6.24</v>
      </c>
      <c r="I77" s="51">
        <f t="shared" si="2"/>
        <v>22.972425726171632</v>
      </c>
    </row>
    <row r="78" spans="1:9" x14ac:dyDescent="0.25">
      <c r="A78" s="80"/>
      <c r="B78" s="61"/>
      <c r="C78" s="47">
        <v>71</v>
      </c>
      <c r="D78" s="1" t="s">
        <v>70</v>
      </c>
      <c r="E78" s="1">
        <v>1218.99</v>
      </c>
      <c r="F78" s="1">
        <v>22</v>
      </c>
      <c r="G78" s="1">
        <v>1991</v>
      </c>
      <c r="H78" s="51">
        <v>25.52</v>
      </c>
      <c r="I78" s="51">
        <f t="shared" si="2"/>
        <v>20.935364523088786</v>
      </c>
    </row>
    <row r="79" spans="1:9" x14ac:dyDescent="0.25">
      <c r="A79" s="80"/>
      <c r="B79" s="61"/>
      <c r="C79" s="47">
        <v>72</v>
      </c>
      <c r="D79" s="1" t="s">
        <v>71</v>
      </c>
      <c r="E79" s="1">
        <v>1156.2</v>
      </c>
      <c r="F79" s="1">
        <v>22</v>
      </c>
      <c r="G79" s="1">
        <v>1991</v>
      </c>
      <c r="H79" s="51">
        <v>24.89</v>
      </c>
      <c r="I79" s="51">
        <f t="shared" si="2"/>
        <v>21.527417401833592</v>
      </c>
    </row>
    <row r="80" spans="1:9" x14ac:dyDescent="0.25">
      <c r="A80" s="80"/>
      <c r="B80" s="61"/>
      <c r="C80" s="47">
        <v>73</v>
      </c>
      <c r="D80" s="1" t="s">
        <v>72</v>
      </c>
      <c r="E80" s="1">
        <v>944.31</v>
      </c>
      <c r="F80" s="1">
        <v>21</v>
      </c>
      <c r="G80" s="1">
        <v>1974</v>
      </c>
      <c r="H80" s="51">
        <v>17.989999999999998</v>
      </c>
      <c r="I80" s="51">
        <f t="shared" si="2"/>
        <v>19.050947252491234</v>
      </c>
    </row>
    <row r="81" spans="1:9" x14ac:dyDescent="0.25">
      <c r="A81" s="80"/>
      <c r="B81" s="61"/>
      <c r="C81" s="47">
        <v>74</v>
      </c>
      <c r="D81" s="1" t="s">
        <v>72</v>
      </c>
      <c r="E81" s="1">
        <v>953.11</v>
      </c>
      <c r="F81" s="1">
        <v>20</v>
      </c>
      <c r="G81" s="1">
        <v>1974</v>
      </c>
      <c r="H81" s="51">
        <v>11.95</v>
      </c>
      <c r="I81" s="51">
        <f t="shared" si="2"/>
        <v>12.537902235838466</v>
      </c>
    </row>
    <row r="82" spans="1:9" x14ac:dyDescent="0.25">
      <c r="A82" s="80"/>
      <c r="B82" s="61"/>
      <c r="C82" s="47">
        <v>75</v>
      </c>
      <c r="D82" s="1" t="s">
        <v>72</v>
      </c>
      <c r="E82" s="1">
        <v>910.74</v>
      </c>
      <c r="F82" s="1">
        <v>20</v>
      </c>
      <c r="G82" s="1">
        <v>1974</v>
      </c>
      <c r="H82" s="51">
        <v>16.079999999999998</v>
      </c>
      <c r="I82" s="51">
        <f t="shared" si="2"/>
        <v>17.655972066671058</v>
      </c>
    </row>
    <row r="83" spans="1:9" x14ac:dyDescent="0.25">
      <c r="A83" s="80"/>
      <c r="B83" s="61"/>
      <c r="C83" s="47">
        <v>76</v>
      </c>
      <c r="D83" s="1" t="s">
        <v>73</v>
      </c>
      <c r="E83" s="1">
        <v>64.78</v>
      </c>
      <c r="F83" s="1">
        <v>1</v>
      </c>
      <c r="G83" s="1">
        <v>1949</v>
      </c>
      <c r="H83" s="51">
        <v>2.0699999999999998</v>
      </c>
      <c r="I83" s="51">
        <f t="shared" si="2"/>
        <v>31.954306884840992</v>
      </c>
    </row>
    <row r="84" spans="1:9" x14ac:dyDescent="0.25">
      <c r="A84" s="80"/>
      <c r="B84" s="61"/>
      <c r="C84" s="47">
        <v>77</v>
      </c>
      <c r="D84" s="1" t="s">
        <v>74</v>
      </c>
      <c r="E84" s="1">
        <v>1793.96</v>
      </c>
      <c r="F84" s="1">
        <v>33</v>
      </c>
      <c r="G84" s="1">
        <v>1978</v>
      </c>
      <c r="H84" s="51">
        <v>34.28</v>
      </c>
      <c r="I84" s="51">
        <f t="shared" si="2"/>
        <v>19.108564293518249</v>
      </c>
    </row>
    <row r="85" spans="1:9" x14ac:dyDescent="0.25">
      <c r="A85" s="80"/>
      <c r="B85" s="61"/>
      <c r="C85" s="47">
        <v>78</v>
      </c>
      <c r="D85" s="1" t="s">
        <v>75</v>
      </c>
      <c r="E85" s="1">
        <v>151.88</v>
      </c>
      <c r="F85" s="1">
        <v>4</v>
      </c>
      <c r="G85" s="1">
        <v>1968</v>
      </c>
      <c r="H85" s="51">
        <v>5.22</v>
      </c>
      <c r="I85" s="51">
        <f t="shared" si="2"/>
        <v>34.369238872794313</v>
      </c>
    </row>
    <row r="86" spans="1:9" x14ac:dyDescent="0.25">
      <c r="A86" s="80"/>
      <c r="B86" s="61"/>
      <c r="C86" s="47">
        <v>79</v>
      </c>
      <c r="D86" s="1" t="s">
        <v>76</v>
      </c>
      <c r="E86" s="1">
        <v>154.47</v>
      </c>
      <c r="F86" s="1">
        <v>4</v>
      </c>
      <c r="G86" s="1">
        <v>1960</v>
      </c>
      <c r="H86" s="51">
        <v>5.25</v>
      </c>
      <c r="I86" s="51">
        <f t="shared" si="2"/>
        <v>33.987181977082926</v>
      </c>
    </row>
    <row r="87" spans="1:9" x14ac:dyDescent="0.25">
      <c r="A87" s="80"/>
      <c r="B87" s="61"/>
      <c r="C87" s="47">
        <v>80</v>
      </c>
      <c r="D87" s="1" t="s">
        <v>77</v>
      </c>
      <c r="E87" s="1">
        <v>39.549999999999997</v>
      </c>
      <c r="F87" s="1">
        <v>1</v>
      </c>
      <c r="G87" s="1">
        <v>1960</v>
      </c>
      <c r="H87" s="51">
        <v>1.03</v>
      </c>
      <c r="I87" s="51">
        <f t="shared" si="2"/>
        <v>26.042983565107463</v>
      </c>
    </row>
    <row r="88" spans="1:9" x14ac:dyDescent="0.25">
      <c r="A88" s="80"/>
      <c r="B88" s="61"/>
      <c r="C88" s="92"/>
      <c r="D88" s="93"/>
      <c r="E88" s="93"/>
      <c r="F88" s="93"/>
      <c r="G88" s="93"/>
      <c r="H88" s="93"/>
      <c r="I88" s="31" t="s">
        <v>10</v>
      </c>
    </row>
    <row r="89" spans="1:9" x14ac:dyDescent="0.25">
      <c r="A89" s="80"/>
      <c r="B89" s="61"/>
      <c r="C89" s="94"/>
      <c r="D89" s="95"/>
      <c r="E89" s="95"/>
      <c r="F89" s="95"/>
      <c r="G89" s="95"/>
      <c r="H89" s="95"/>
      <c r="I89" s="32">
        <f>AVERAGE(I28:I87)</f>
        <v>20.622779360159768</v>
      </c>
    </row>
    <row r="90" spans="1:9" x14ac:dyDescent="0.25">
      <c r="A90" s="81"/>
      <c r="B90" s="61"/>
      <c r="C90" s="96"/>
      <c r="D90" s="97"/>
      <c r="E90" s="97"/>
      <c r="F90" s="97"/>
      <c r="G90" s="97"/>
      <c r="H90" s="97"/>
      <c r="I90" s="34"/>
    </row>
    <row r="91" spans="1:9" x14ac:dyDescent="0.25">
      <c r="A91" s="85" t="s">
        <v>214</v>
      </c>
      <c r="B91" s="82" t="s">
        <v>209</v>
      </c>
      <c r="C91" s="13">
        <v>1</v>
      </c>
      <c r="D91" s="13" t="s">
        <v>141</v>
      </c>
      <c r="E91" s="13">
        <v>739.74</v>
      </c>
      <c r="F91" s="13">
        <v>18</v>
      </c>
      <c r="G91" s="13"/>
      <c r="H91" s="48">
        <v>20.46</v>
      </c>
      <c r="I91" s="48">
        <v>27.65</v>
      </c>
    </row>
    <row r="92" spans="1:9" x14ac:dyDescent="0.25">
      <c r="A92" s="86"/>
      <c r="B92" s="83"/>
      <c r="C92" s="13">
        <v>2</v>
      </c>
      <c r="D92" s="13" t="s">
        <v>34</v>
      </c>
      <c r="E92" s="13">
        <v>170.96</v>
      </c>
      <c r="F92" s="13">
        <v>4</v>
      </c>
      <c r="G92" s="13"/>
      <c r="H92" s="48">
        <v>9.68</v>
      </c>
      <c r="I92" s="48">
        <v>56.61</v>
      </c>
    </row>
    <row r="93" spans="1:9" x14ac:dyDescent="0.25">
      <c r="A93" s="86"/>
      <c r="B93" s="83"/>
      <c r="C93" s="19">
        <v>3</v>
      </c>
      <c r="D93" s="13" t="s">
        <v>19</v>
      </c>
      <c r="E93" s="13">
        <v>267.45999999999998</v>
      </c>
      <c r="F93" s="13">
        <v>5</v>
      </c>
      <c r="G93" s="13"/>
      <c r="H93" s="48">
        <v>9.73</v>
      </c>
      <c r="I93" s="48">
        <v>36.36</v>
      </c>
    </row>
    <row r="94" spans="1:9" x14ac:dyDescent="0.25">
      <c r="A94" s="86"/>
      <c r="B94" s="83"/>
      <c r="C94" s="13">
        <v>4</v>
      </c>
      <c r="D94" s="13" t="s">
        <v>142</v>
      </c>
      <c r="E94" s="13">
        <v>556.14</v>
      </c>
      <c r="F94" s="13">
        <v>10</v>
      </c>
      <c r="G94" s="13"/>
      <c r="H94" s="48">
        <v>9.0500000000000007</v>
      </c>
      <c r="I94" s="48">
        <v>16.27</v>
      </c>
    </row>
    <row r="95" spans="1:9" x14ac:dyDescent="0.25">
      <c r="A95" s="86"/>
      <c r="B95" s="83"/>
      <c r="C95" s="19">
        <v>5</v>
      </c>
      <c r="D95" s="13" t="s">
        <v>48</v>
      </c>
      <c r="E95" s="13">
        <v>224.69</v>
      </c>
      <c r="F95" s="13">
        <v>5</v>
      </c>
      <c r="G95" s="13"/>
      <c r="H95" s="48">
        <v>9.5500000000000007</v>
      </c>
      <c r="I95" s="48">
        <v>42.5</v>
      </c>
    </row>
    <row r="96" spans="1:9" x14ac:dyDescent="0.25">
      <c r="A96" s="86"/>
      <c r="B96" s="83"/>
      <c r="C96" s="13">
        <v>6</v>
      </c>
      <c r="D96" s="13" t="s">
        <v>143</v>
      </c>
      <c r="E96" s="13">
        <v>821.91</v>
      </c>
      <c r="F96" s="13">
        <v>4</v>
      </c>
      <c r="G96" s="13"/>
      <c r="H96" s="48">
        <v>13.94</v>
      </c>
      <c r="I96" s="48">
        <v>16.96</v>
      </c>
    </row>
    <row r="97" spans="1:9" x14ac:dyDescent="0.25">
      <c r="A97" s="86"/>
      <c r="B97" s="83"/>
      <c r="C97" s="19">
        <v>7</v>
      </c>
      <c r="D97" s="13" t="s">
        <v>144</v>
      </c>
      <c r="E97" s="13">
        <v>182.16</v>
      </c>
      <c r="F97" s="13">
        <v>4</v>
      </c>
      <c r="G97" s="13"/>
      <c r="H97" s="48">
        <v>7.95</v>
      </c>
      <c r="I97" s="48">
        <v>49.02</v>
      </c>
    </row>
    <row r="98" spans="1:9" x14ac:dyDescent="0.25">
      <c r="A98" s="86"/>
      <c r="B98" s="83"/>
      <c r="C98" s="13">
        <v>8</v>
      </c>
      <c r="D98" s="13" t="s">
        <v>145</v>
      </c>
      <c r="E98" s="13">
        <v>199.42</v>
      </c>
      <c r="F98" s="13">
        <v>5</v>
      </c>
      <c r="G98" s="13"/>
      <c r="H98" s="48">
        <v>7.37</v>
      </c>
      <c r="I98" s="48">
        <v>36.93</v>
      </c>
    </row>
    <row r="99" spans="1:9" x14ac:dyDescent="0.25">
      <c r="A99" s="86"/>
      <c r="B99" s="83"/>
      <c r="C99" s="29">
        <v>9</v>
      </c>
      <c r="D99" s="27" t="s">
        <v>146</v>
      </c>
      <c r="E99" s="27">
        <v>698.46</v>
      </c>
      <c r="F99" s="27">
        <v>12</v>
      </c>
      <c r="G99" s="27"/>
      <c r="H99" s="49">
        <v>20.399999999999999</v>
      </c>
      <c r="I99" s="49">
        <v>29.21</v>
      </c>
    </row>
    <row r="100" spans="1:9" x14ac:dyDescent="0.25">
      <c r="A100" s="86"/>
      <c r="B100" s="83"/>
      <c r="C100" s="92"/>
      <c r="D100" s="93"/>
      <c r="E100" s="93"/>
      <c r="F100" s="93"/>
      <c r="G100" s="93"/>
      <c r="H100" s="93"/>
      <c r="I100" s="31" t="s">
        <v>10</v>
      </c>
    </row>
    <row r="101" spans="1:9" x14ac:dyDescent="0.25">
      <c r="A101" s="86"/>
      <c r="B101" s="83"/>
      <c r="C101" s="94"/>
      <c r="D101" s="95"/>
      <c r="E101" s="95"/>
      <c r="F101" s="95"/>
      <c r="G101" s="95"/>
      <c r="H101" s="95"/>
      <c r="I101" s="32">
        <f>AVERAGE(I91:I99)</f>
        <v>34.612222222222222</v>
      </c>
    </row>
    <row r="102" spans="1:9" x14ac:dyDescent="0.25">
      <c r="A102" s="87"/>
      <c r="B102" s="84"/>
      <c r="C102" s="96"/>
      <c r="D102" s="97"/>
      <c r="E102" s="97"/>
      <c r="F102" s="97"/>
      <c r="G102" s="97"/>
      <c r="H102" s="97"/>
      <c r="I102" s="42"/>
    </row>
    <row r="103" spans="1:9" x14ac:dyDescent="0.25">
      <c r="A103" s="76" t="s">
        <v>213</v>
      </c>
      <c r="B103" s="82" t="s">
        <v>209</v>
      </c>
      <c r="C103" s="13">
        <v>1</v>
      </c>
      <c r="D103" s="13" t="s">
        <v>147</v>
      </c>
      <c r="E103" s="13">
        <v>401.61</v>
      </c>
      <c r="F103" s="13">
        <v>8</v>
      </c>
      <c r="G103" s="13"/>
      <c r="H103" s="48">
        <v>14.61</v>
      </c>
      <c r="I103" s="48">
        <v>36.369999999999997</v>
      </c>
    </row>
    <row r="104" spans="1:9" x14ac:dyDescent="0.25">
      <c r="A104" s="77"/>
      <c r="B104" s="83"/>
      <c r="C104" s="13">
        <v>2</v>
      </c>
      <c r="D104" s="13" t="s">
        <v>148</v>
      </c>
      <c r="E104" s="13">
        <v>398.11</v>
      </c>
      <c r="F104" s="13">
        <v>8</v>
      </c>
      <c r="G104" s="13"/>
      <c r="H104" s="48">
        <v>13</v>
      </c>
      <c r="I104" s="48">
        <v>32.64</v>
      </c>
    </row>
    <row r="105" spans="1:9" x14ac:dyDescent="0.25">
      <c r="A105" s="77"/>
      <c r="B105" s="83"/>
      <c r="C105" s="27">
        <v>3</v>
      </c>
      <c r="D105" s="27" t="s">
        <v>149</v>
      </c>
      <c r="E105" s="27">
        <v>1078.5899999999999</v>
      </c>
      <c r="F105" s="27">
        <v>20</v>
      </c>
      <c r="G105" s="27"/>
      <c r="H105" s="49">
        <v>30.48</v>
      </c>
      <c r="I105" s="49">
        <v>28.19</v>
      </c>
    </row>
    <row r="106" spans="1:9" x14ac:dyDescent="0.25">
      <c r="A106" s="77"/>
      <c r="B106" s="83"/>
      <c r="C106" s="13">
        <v>4</v>
      </c>
      <c r="D106" s="13" t="s">
        <v>150</v>
      </c>
      <c r="E106" s="13">
        <v>672.31</v>
      </c>
      <c r="F106" s="13">
        <v>12</v>
      </c>
      <c r="G106" s="13"/>
      <c r="H106" s="48">
        <v>16.03</v>
      </c>
      <c r="I106" s="48">
        <v>23.85</v>
      </c>
    </row>
    <row r="107" spans="1:9" x14ac:dyDescent="0.25">
      <c r="A107" s="77"/>
      <c r="B107" s="83"/>
      <c r="C107" s="13">
        <v>5</v>
      </c>
      <c r="D107" s="13" t="s">
        <v>151</v>
      </c>
      <c r="E107" s="13">
        <v>2950.99</v>
      </c>
      <c r="F107" s="13">
        <v>45</v>
      </c>
      <c r="G107" s="13"/>
      <c r="H107" s="48">
        <v>53.01</v>
      </c>
      <c r="I107" s="48">
        <v>17.96</v>
      </c>
    </row>
    <row r="108" spans="1:9" x14ac:dyDescent="0.25">
      <c r="A108" s="77"/>
      <c r="B108" s="83"/>
      <c r="C108" s="13">
        <v>6</v>
      </c>
      <c r="D108" s="13" t="s">
        <v>152</v>
      </c>
      <c r="E108" s="13">
        <v>2229.14</v>
      </c>
      <c r="F108" s="13">
        <v>36</v>
      </c>
      <c r="G108" s="13"/>
      <c r="H108" s="48">
        <v>52.7</v>
      </c>
      <c r="I108" s="48">
        <v>23.64</v>
      </c>
    </row>
    <row r="109" spans="1:9" x14ac:dyDescent="0.25">
      <c r="A109" s="77"/>
      <c r="B109" s="83"/>
      <c r="C109" s="92"/>
      <c r="D109" s="93"/>
      <c r="E109" s="93"/>
      <c r="F109" s="93"/>
      <c r="G109" s="93"/>
      <c r="H109" s="93"/>
      <c r="I109" s="31" t="s">
        <v>10</v>
      </c>
    </row>
    <row r="110" spans="1:9" x14ac:dyDescent="0.25">
      <c r="A110" s="77"/>
      <c r="B110" s="83"/>
      <c r="C110" s="94"/>
      <c r="D110" s="95"/>
      <c r="E110" s="95"/>
      <c r="F110" s="95"/>
      <c r="G110" s="95"/>
      <c r="H110" s="95"/>
      <c r="I110" s="41">
        <f>AVERAGE(I103:I108)</f>
        <v>27.108333333333331</v>
      </c>
    </row>
    <row r="111" spans="1:9" x14ac:dyDescent="0.25">
      <c r="A111" s="78"/>
      <c r="B111" s="84"/>
      <c r="C111" s="96"/>
      <c r="D111" s="97"/>
      <c r="E111" s="97"/>
      <c r="F111" s="97"/>
      <c r="G111" s="97"/>
      <c r="H111" s="97"/>
      <c r="I111" s="33"/>
    </row>
    <row r="112" spans="1:9" x14ac:dyDescent="0.25">
      <c r="A112" s="76" t="s">
        <v>212</v>
      </c>
      <c r="B112" s="61" t="s">
        <v>209</v>
      </c>
      <c r="C112" s="13">
        <v>1</v>
      </c>
      <c r="D112" s="13" t="s">
        <v>153</v>
      </c>
      <c r="E112" s="13">
        <v>335.02</v>
      </c>
      <c r="F112" s="13">
        <v>7</v>
      </c>
      <c r="G112" s="13"/>
      <c r="H112" s="16">
        <v>7.5</v>
      </c>
      <c r="I112" s="16">
        <v>22.39</v>
      </c>
    </row>
    <row r="113" spans="1:9" x14ac:dyDescent="0.25">
      <c r="A113" s="77"/>
      <c r="B113" s="61"/>
      <c r="C113" s="13">
        <v>2</v>
      </c>
      <c r="D113" s="13" t="s">
        <v>154</v>
      </c>
      <c r="E113" s="13">
        <v>191.6</v>
      </c>
      <c r="F113" s="13">
        <v>5</v>
      </c>
      <c r="G113" s="13"/>
      <c r="H113" s="16">
        <v>6.08</v>
      </c>
      <c r="I113" s="16">
        <v>31.76</v>
      </c>
    </row>
    <row r="114" spans="1:9" x14ac:dyDescent="0.25">
      <c r="A114" s="77"/>
      <c r="B114" s="61"/>
      <c r="C114" s="13">
        <v>3</v>
      </c>
      <c r="D114" s="13" t="s">
        <v>155</v>
      </c>
      <c r="E114" s="13">
        <v>578.20000000000005</v>
      </c>
      <c r="F114" s="13">
        <v>12</v>
      </c>
      <c r="G114" s="13"/>
      <c r="H114" s="16">
        <v>14.97</v>
      </c>
      <c r="I114" s="16">
        <v>25.89</v>
      </c>
    </row>
    <row r="115" spans="1:9" x14ac:dyDescent="0.25">
      <c r="A115" s="77"/>
      <c r="B115" s="61"/>
      <c r="C115" s="13">
        <v>4</v>
      </c>
      <c r="D115" s="13" t="s">
        <v>156</v>
      </c>
      <c r="E115" s="13">
        <v>53.17</v>
      </c>
      <c r="F115" s="13">
        <v>1</v>
      </c>
      <c r="G115" s="13"/>
      <c r="H115" s="16">
        <v>2.84</v>
      </c>
      <c r="I115" s="16">
        <v>53.32</v>
      </c>
    </row>
    <row r="116" spans="1:9" x14ac:dyDescent="0.25">
      <c r="A116" s="77"/>
      <c r="B116" s="61"/>
      <c r="C116" s="13">
        <v>5</v>
      </c>
      <c r="D116" s="13" t="s">
        <v>157</v>
      </c>
      <c r="E116" s="13">
        <v>175.24</v>
      </c>
      <c r="F116" s="13">
        <v>4</v>
      </c>
      <c r="G116" s="13"/>
      <c r="H116" s="16">
        <v>4.4800000000000004</v>
      </c>
      <c r="I116" s="16">
        <v>25.56</v>
      </c>
    </row>
    <row r="117" spans="1:9" x14ac:dyDescent="0.25">
      <c r="A117" s="77"/>
      <c r="B117" s="61"/>
      <c r="C117" s="13">
        <v>6</v>
      </c>
      <c r="D117" s="13" t="s">
        <v>229</v>
      </c>
      <c r="E117" s="13">
        <v>105.82</v>
      </c>
      <c r="F117" s="13">
        <v>3</v>
      </c>
      <c r="G117" s="13"/>
      <c r="H117" s="16">
        <v>2.4500000000000002</v>
      </c>
      <c r="I117" s="16">
        <v>23.12</v>
      </c>
    </row>
    <row r="118" spans="1:9" x14ac:dyDescent="0.25">
      <c r="A118" s="77"/>
      <c r="B118" s="61"/>
      <c r="C118" s="13">
        <v>7</v>
      </c>
      <c r="D118" s="13" t="s">
        <v>158</v>
      </c>
      <c r="E118" s="13">
        <v>349.85</v>
      </c>
      <c r="F118" s="13">
        <v>7</v>
      </c>
      <c r="G118" s="13"/>
      <c r="H118" s="16">
        <v>8.1</v>
      </c>
      <c r="I118" s="16">
        <v>23.16</v>
      </c>
    </row>
    <row r="119" spans="1:9" x14ac:dyDescent="0.25">
      <c r="A119" s="77"/>
      <c r="B119" s="61"/>
      <c r="C119" s="13">
        <v>8</v>
      </c>
      <c r="D119" s="13" t="s">
        <v>159</v>
      </c>
      <c r="E119" s="13">
        <v>302.77999999999997</v>
      </c>
      <c r="F119" s="13">
        <v>7</v>
      </c>
      <c r="G119" s="13"/>
      <c r="H119" s="16">
        <v>6.18</v>
      </c>
      <c r="I119" s="16">
        <v>20.399999999999999</v>
      </c>
    </row>
    <row r="120" spans="1:9" x14ac:dyDescent="0.25">
      <c r="A120" s="77"/>
      <c r="B120" s="61"/>
      <c r="C120" s="13">
        <v>9</v>
      </c>
      <c r="D120" s="13" t="s">
        <v>160</v>
      </c>
      <c r="E120" s="13">
        <v>39.42</v>
      </c>
      <c r="F120" s="13">
        <v>1</v>
      </c>
      <c r="G120" s="13"/>
      <c r="H120" s="16">
        <v>1.08</v>
      </c>
      <c r="I120" s="16">
        <v>27.32</v>
      </c>
    </row>
    <row r="121" spans="1:9" x14ac:dyDescent="0.25">
      <c r="A121" s="77"/>
      <c r="B121" s="61"/>
      <c r="C121" s="92"/>
      <c r="D121" s="93"/>
      <c r="E121" s="93"/>
      <c r="F121" s="93"/>
      <c r="G121" s="93"/>
      <c r="H121" s="93"/>
      <c r="I121" s="31" t="s">
        <v>10</v>
      </c>
    </row>
    <row r="122" spans="1:9" x14ac:dyDescent="0.25">
      <c r="A122" s="77"/>
      <c r="B122" s="61"/>
      <c r="C122" s="94"/>
      <c r="D122" s="95"/>
      <c r="E122" s="95"/>
      <c r="F122" s="95"/>
      <c r="G122" s="95"/>
      <c r="H122" s="95"/>
      <c r="I122" s="32">
        <f>AVERAGE(I112:I120)</f>
        <v>28.102222222222224</v>
      </c>
    </row>
    <row r="123" spans="1:9" x14ac:dyDescent="0.25">
      <c r="A123" s="78"/>
      <c r="B123" s="61"/>
      <c r="C123" s="96"/>
      <c r="D123" s="97"/>
      <c r="E123" s="97"/>
      <c r="F123" s="97"/>
      <c r="G123" s="97"/>
      <c r="H123" s="97"/>
      <c r="I123" s="33"/>
    </row>
    <row r="124" spans="1:9" x14ac:dyDescent="0.25">
      <c r="A124" s="63" t="s">
        <v>211</v>
      </c>
      <c r="B124" s="62" t="s">
        <v>207</v>
      </c>
      <c r="C124" s="14">
        <v>1</v>
      </c>
      <c r="D124" s="22" t="s">
        <v>163</v>
      </c>
      <c r="E124" s="22">
        <v>3295</v>
      </c>
      <c r="F124" s="14"/>
      <c r="G124" s="14"/>
      <c r="H124" s="53">
        <v>52.973999999999997</v>
      </c>
      <c r="I124" s="53">
        <f>H124/E124*1000</f>
        <v>16.077086494688924</v>
      </c>
    </row>
    <row r="125" spans="1:9" x14ac:dyDescent="0.25">
      <c r="A125" s="63"/>
      <c r="B125" s="62"/>
      <c r="C125" s="14">
        <v>2</v>
      </c>
      <c r="D125" s="25" t="s">
        <v>164</v>
      </c>
      <c r="E125" s="22">
        <v>459.67</v>
      </c>
      <c r="F125" s="14"/>
      <c r="G125" s="14"/>
      <c r="H125" s="53">
        <v>11.55</v>
      </c>
      <c r="I125" s="53">
        <f t="shared" ref="I125:I164" si="3">H125/E125*1000</f>
        <v>25.126721343572562</v>
      </c>
    </row>
    <row r="126" spans="1:9" x14ac:dyDescent="0.25">
      <c r="A126" s="63"/>
      <c r="B126" s="62"/>
      <c r="C126" s="14">
        <v>3</v>
      </c>
      <c r="D126" s="25" t="s">
        <v>165</v>
      </c>
      <c r="E126" s="22">
        <v>1082</v>
      </c>
      <c r="F126" s="14"/>
      <c r="G126" s="14"/>
      <c r="H126" s="53">
        <v>57.136000000000003</v>
      </c>
      <c r="I126" s="53">
        <f t="shared" si="3"/>
        <v>52.80591497227357</v>
      </c>
    </row>
    <row r="127" spans="1:9" x14ac:dyDescent="0.25">
      <c r="A127" s="63"/>
      <c r="B127" s="62"/>
      <c r="C127" s="14">
        <v>4</v>
      </c>
      <c r="D127" s="22" t="s">
        <v>166</v>
      </c>
      <c r="E127" s="22">
        <v>347</v>
      </c>
      <c r="F127" s="14"/>
      <c r="G127" s="14"/>
      <c r="H127" s="53">
        <v>13.436</v>
      </c>
      <c r="I127" s="53">
        <f t="shared" si="3"/>
        <v>38.720461095100859</v>
      </c>
    </row>
    <row r="128" spans="1:9" ht="26.25" x14ac:dyDescent="0.25">
      <c r="A128" s="63"/>
      <c r="B128" s="62"/>
      <c r="C128" s="14">
        <v>5</v>
      </c>
      <c r="D128" s="23" t="s">
        <v>199</v>
      </c>
      <c r="E128" s="22">
        <v>3010</v>
      </c>
      <c r="F128" s="14"/>
      <c r="G128" s="14"/>
      <c r="H128" s="53">
        <v>76.73</v>
      </c>
      <c r="I128" s="53">
        <f t="shared" si="3"/>
        <v>25.49169435215947</v>
      </c>
    </row>
    <row r="129" spans="1:9" x14ac:dyDescent="0.25">
      <c r="A129" s="63"/>
      <c r="B129" s="62"/>
      <c r="C129" s="14">
        <v>6</v>
      </c>
      <c r="D129" s="22" t="s">
        <v>167</v>
      </c>
      <c r="E129" s="22">
        <v>2451.7600000000002</v>
      </c>
      <c r="F129" s="14"/>
      <c r="G129" s="14"/>
      <c r="H129" s="53">
        <v>49.613</v>
      </c>
      <c r="I129" s="53">
        <f t="shared" si="3"/>
        <v>20.235667438901032</v>
      </c>
    </row>
    <row r="130" spans="1:9" x14ac:dyDescent="0.25">
      <c r="A130" s="63"/>
      <c r="B130" s="62"/>
      <c r="C130" s="14">
        <v>7</v>
      </c>
      <c r="D130" s="22" t="s">
        <v>200</v>
      </c>
      <c r="E130" s="22">
        <v>519.86</v>
      </c>
      <c r="F130" s="14"/>
      <c r="G130" s="14"/>
      <c r="H130" s="53">
        <v>9.6181999999999999</v>
      </c>
      <c r="I130" s="53">
        <f t="shared" si="3"/>
        <v>18.501519639903051</v>
      </c>
    </row>
    <row r="131" spans="1:9" ht="26.25" x14ac:dyDescent="0.25">
      <c r="A131" s="63"/>
      <c r="B131" s="62"/>
      <c r="C131" s="14">
        <v>8</v>
      </c>
      <c r="D131" s="24" t="s">
        <v>168</v>
      </c>
      <c r="E131" s="22">
        <v>504.04</v>
      </c>
      <c r="F131" s="14"/>
      <c r="G131" s="14"/>
      <c r="H131" s="53">
        <v>11.446999999999999</v>
      </c>
      <c r="I131" s="53">
        <f t="shared" si="3"/>
        <v>22.710499166732795</v>
      </c>
    </row>
    <row r="132" spans="1:9" x14ac:dyDescent="0.25">
      <c r="A132" s="63"/>
      <c r="B132" s="62"/>
      <c r="C132" s="14">
        <v>9</v>
      </c>
      <c r="D132" s="22" t="s">
        <v>169</v>
      </c>
      <c r="E132" s="22">
        <v>5856</v>
      </c>
      <c r="F132" s="14"/>
      <c r="G132" s="14"/>
      <c r="H132" s="53">
        <v>112.501</v>
      </c>
      <c r="I132" s="53">
        <f t="shared" si="3"/>
        <v>19.211236338797814</v>
      </c>
    </row>
    <row r="133" spans="1:9" x14ac:dyDescent="0.25">
      <c r="A133" s="63"/>
      <c r="B133" s="62"/>
      <c r="C133" s="14">
        <v>10</v>
      </c>
      <c r="D133" s="25" t="s">
        <v>170</v>
      </c>
      <c r="E133" s="25">
        <v>958</v>
      </c>
      <c r="F133" s="14"/>
      <c r="G133" s="14"/>
      <c r="H133" s="53">
        <v>21.631</v>
      </c>
      <c r="I133" s="53">
        <f t="shared" si="3"/>
        <v>22.579331941544886</v>
      </c>
    </row>
    <row r="134" spans="1:9" x14ac:dyDescent="0.25">
      <c r="A134" s="63"/>
      <c r="B134" s="62"/>
      <c r="C134" s="14">
        <v>11</v>
      </c>
      <c r="D134" s="22" t="s">
        <v>171</v>
      </c>
      <c r="E134" s="22">
        <v>4914.6000000000004</v>
      </c>
      <c r="F134" s="14"/>
      <c r="G134" s="14"/>
      <c r="H134" s="53">
        <v>60.646000000000001</v>
      </c>
      <c r="I134" s="53">
        <f t="shared" si="3"/>
        <v>12.339966630041102</v>
      </c>
    </row>
    <row r="135" spans="1:9" x14ac:dyDescent="0.25">
      <c r="A135" s="63"/>
      <c r="B135" s="62"/>
      <c r="C135" s="14">
        <v>12</v>
      </c>
      <c r="D135" s="22" t="s">
        <v>172</v>
      </c>
      <c r="E135" s="22">
        <v>1045</v>
      </c>
      <c r="F135" s="14"/>
      <c r="G135" s="14"/>
      <c r="H135" s="53">
        <v>40.515999999999998</v>
      </c>
      <c r="I135" s="53">
        <f t="shared" si="3"/>
        <v>38.771291866028704</v>
      </c>
    </row>
    <row r="136" spans="1:9" x14ac:dyDescent="0.25">
      <c r="A136" s="63"/>
      <c r="B136" s="62"/>
      <c r="C136" s="14">
        <v>13</v>
      </c>
      <c r="D136" s="22" t="s">
        <v>173</v>
      </c>
      <c r="E136" s="22">
        <v>2714.06</v>
      </c>
      <c r="F136" s="14"/>
      <c r="G136" s="14"/>
      <c r="H136" s="53">
        <v>46.578000000000003</v>
      </c>
      <c r="I136" s="53">
        <f t="shared" si="3"/>
        <v>17.161742923885249</v>
      </c>
    </row>
    <row r="137" spans="1:9" x14ac:dyDescent="0.25">
      <c r="A137" s="63"/>
      <c r="B137" s="62"/>
      <c r="C137" s="14">
        <v>14</v>
      </c>
      <c r="D137" s="22" t="s">
        <v>174</v>
      </c>
      <c r="E137" s="22">
        <v>1870</v>
      </c>
      <c r="F137" s="14"/>
      <c r="G137" s="14"/>
      <c r="H137" s="53">
        <v>29.609000000000002</v>
      </c>
      <c r="I137" s="53">
        <f t="shared" si="3"/>
        <v>15.833689839572195</v>
      </c>
    </row>
    <row r="138" spans="1:9" x14ac:dyDescent="0.25">
      <c r="A138" s="63"/>
      <c r="B138" s="62"/>
      <c r="C138" s="14">
        <v>15</v>
      </c>
      <c r="D138" s="22" t="s">
        <v>175</v>
      </c>
      <c r="E138" s="22">
        <v>1875</v>
      </c>
      <c r="F138" s="14"/>
      <c r="G138" s="14"/>
      <c r="H138" s="53">
        <v>34.517000000000003</v>
      </c>
      <c r="I138" s="53">
        <f t="shared" si="3"/>
        <v>18.409066666666668</v>
      </c>
    </row>
    <row r="139" spans="1:9" x14ac:dyDescent="0.25">
      <c r="A139" s="63"/>
      <c r="B139" s="62"/>
      <c r="C139" s="14">
        <v>16</v>
      </c>
      <c r="D139" s="22" t="s">
        <v>176</v>
      </c>
      <c r="E139" s="22">
        <v>1028.75</v>
      </c>
      <c r="F139" s="14"/>
      <c r="G139" s="14"/>
      <c r="H139" s="53">
        <v>27.323</v>
      </c>
      <c r="I139" s="53">
        <f t="shared" si="3"/>
        <v>26.559416767922237</v>
      </c>
    </row>
    <row r="140" spans="1:9" x14ac:dyDescent="0.25">
      <c r="A140" s="63"/>
      <c r="B140" s="62"/>
      <c r="C140" s="14">
        <v>17</v>
      </c>
      <c r="D140" s="25" t="s">
        <v>177</v>
      </c>
      <c r="E140" s="25">
        <v>562.15</v>
      </c>
      <c r="F140" s="14"/>
      <c r="G140" s="14"/>
      <c r="H140" s="53">
        <v>11.170999999999999</v>
      </c>
      <c r="I140" s="53">
        <f t="shared" si="3"/>
        <v>19.871920305968157</v>
      </c>
    </row>
    <row r="141" spans="1:9" x14ac:dyDescent="0.25">
      <c r="A141" s="63"/>
      <c r="B141" s="62"/>
      <c r="C141" s="14">
        <v>18</v>
      </c>
      <c r="D141" s="22" t="s">
        <v>178</v>
      </c>
      <c r="E141" s="22">
        <v>1783</v>
      </c>
      <c r="F141" s="14"/>
      <c r="G141" s="14"/>
      <c r="H141" s="53">
        <v>54</v>
      </c>
      <c r="I141" s="53">
        <f t="shared" si="3"/>
        <v>30.286034772854737</v>
      </c>
    </row>
    <row r="142" spans="1:9" x14ac:dyDescent="0.25">
      <c r="A142" s="63"/>
      <c r="B142" s="62"/>
      <c r="C142" s="14">
        <v>19</v>
      </c>
      <c r="D142" s="22" t="s">
        <v>202</v>
      </c>
      <c r="E142" s="22">
        <v>5808</v>
      </c>
      <c r="F142" s="14"/>
      <c r="G142" s="14"/>
      <c r="H142" s="53">
        <v>106.60899999999999</v>
      </c>
      <c r="I142" s="53">
        <f t="shared" si="3"/>
        <v>18.355544077134983</v>
      </c>
    </row>
    <row r="143" spans="1:9" x14ac:dyDescent="0.25">
      <c r="A143" s="63"/>
      <c r="B143" s="62"/>
      <c r="C143" s="14">
        <v>20</v>
      </c>
      <c r="D143" s="22" t="s">
        <v>179</v>
      </c>
      <c r="E143" s="22">
        <v>4728</v>
      </c>
      <c r="F143" s="14"/>
      <c r="G143" s="14"/>
      <c r="H143" s="53">
        <v>72.545000000000002</v>
      </c>
      <c r="I143" s="53">
        <f t="shared" si="3"/>
        <v>15.343697123519458</v>
      </c>
    </row>
    <row r="144" spans="1:9" x14ac:dyDescent="0.25">
      <c r="A144" s="63"/>
      <c r="B144" s="62"/>
      <c r="C144" s="14">
        <v>21</v>
      </c>
      <c r="D144" s="22" t="s">
        <v>180</v>
      </c>
      <c r="E144" s="22">
        <v>1483</v>
      </c>
      <c r="F144" s="14"/>
      <c r="G144" s="14"/>
      <c r="H144" s="53">
        <v>24.594999999999999</v>
      </c>
      <c r="I144" s="53">
        <f t="shared" si="3"/>
        <v>16.584625758597436</v>
      </c>
    </row>
    <row r="145" spans="1:9" x14ac:dyDescent="0.25">
      <c r="A145" s="63"/>
      <c r="B145" s="62"/>
      <c r="C145" s="14">
        <v>22</v>
      </c>
      <c r="D145" s="22" t="s">
        <v>181</v>
      </c>
      <c r="E145" s="22">
        <v>1374.97</v>
      </c>
      <c r="F145" s="14"/>
      <c r="G145" s="14"/>
      <c r="H145" s="53">
        <v>25.233000000000001</v>
      </c>
      <c r="I145" s="53">
        <f t="shared" si="3"/>
        <v>18.35167312741369</v>
      </c>
    </row>
    <row r="146" spans="1:9" x14ac:dyDescent="0.25">
      <c r="A146" s="63"/>
      <c r="B146" s="62"/>
      <c r="C146" s="14">
        <v>23</v>
      </c>
      <c r="D146" s="22" t="s">
        <v>203</v>
      </c>
      <c r="E146" s="22">
        <v>3560.39</v>
      </c>
      <c r="F146" s="14"/>
      <c r="G146" s="14"/>
      <c r="H146" s="53">
        <v>62.265999999999998</v>
      </c>
      <c r="I146" s="53">
        <f t="shared" si="3"/>
        <v>17.488533559525784</v>
      </c>
    </row>
    <row r="147" spans="1:9" x14ac:dyDescent="0.25">
      <c r="A147" s="63"/>
      <c r="B147" s="62"/>
      <c r="C147" s="14">
        <v>24</v>
      </c>
      <c r="D147" s="22" t="s">
        <v>182</v>
      </c>
      <c r="E147" s="22">
        <v>1834</v>
      </c>
      <c r="F147" s="14"/>
      <c r="G147" s="14"/>
      <c r="H147" s="53">
        <v>34.637</v>
      </c>
      <c r="I147" s="53">
        <f t="shared" si="3"/>
        <v>18.886041439476553</v>
      </c>
    </row>
    <row r="148" spans="1:9" x14ac:dyDescent="0.25">
      <c r="A148" s="63"/>
      <c r="B148" s="62"/>
      <c r="C148" s="14">
        <v>25</v>
      </c>
      <c r="D148" s="22" t="s">
        <v>183</v>
      </c>
      <c r="E148" s="22">
        <v>7490</v>
      </c>
      <c r="F148" s="14"/>
      <c r="G148" s="14"/>
      <c r="H148" s="53">
        <v>75.460999999999999</v>
      </c>
      <c r="I148" s="53">
        <f t="shared" si="3"/>
        <v>10.074899866488652</v>
      </c>
    </row>
    <row r="149" spans="1:9" x14ac:dyDescent="0.25">
      <c r="A149" s="63"/>
      <c r="B149" s="62"/>
      <c r="C149" s="14">
        <v>26</v>
      </c>
      <c r="D149" s="22" t="s">
        <v>184</v>
      </c>
      <c r="E149" s="22">
        <v>338</v>
      </c>
      <c r="F149" s="14"/>
      <c r="G149" s="14"/>
      <c r="H149" s="53">
        <v>11.843999999999999</v>
      </c>
      <c r="I149" s="53">
        <f t="shared" si="3"/>
        <v>35.04142011834319</v>
      </c>
    </row>
    <row r="150" spans="1:9" x14ac:dyDescent="0.25">
      <c r="A150" s="63"/>
      <c r="B150" s="62"/>
      <c r="C150" s="14">
        <v>27</v>
      </c>
      <c r="D150" s="22" t="s">
        <v>185</v>
      </c>
      <c r="E150" s="22">
        <v>202.03</v>
      </c>
      <c r="F150" s="14"/>
      <c r="G150" s="14"/>
      <c r="H150" s="53">
        <v>13.47</v>
      </c>
      <c r="I150" s="53">
        <f t="shared" si="3"/>
        <v>66.673266346582182</v>
      </c>
    </row>
    <row r="151" spans="1:9" x14ac:dyDescent="0.25">
      <c r="A151" s="63"/>
      <c r="B151" s="62"/>
      <c r="C151" s="14">
        <v>28</v>
      </c>
      <c r="D151" s="22" t="s">
        <v>186</v>
      </c>
      <c r="E151" s="22">
        <v>3000</v>
      </c>
      <c r="F151" s="14"/>
      <c r="G151" s="14"/>
      <c r="H151" s="53">
        <v>36.89</v>
      </c>
      <c r="I151" s="53">
        <f t="shared" si="3"/>
        <v>12.296666666666667</v>
      </c>
    </row>
    <row r="152" spans="1:9" x14ac:dyDescent="0.25">
      <c r="A152" s="63"/>
      <c r="B152" s="62"/>
      <c r="C152" s="14">
        <v>29</v>
      </c>
      <c r="D152" s="22" t="s">
        <v>187</v>
      </c>
      <c r="E152" s="22">
        <v>870.61</v>
      </c>
      <c r="F152" s="14"/>
      <c r="G152" s="14"/>
      <c r="H152" s="53">
        <v>24.16</v>
      </c>
      <c r="I152" s="53">
        <f t="shared" si="3"/>
        <v>27.750657584911728</v>
      </c>
    </row>
    <row r="153" spans="1:9" x14ac:dyDescent="0.25">
      <c r="A153" s="63"/>
      <c r="B153" s="62"/>
      <c r="C153" s="14">
        <v>30</v>
      </c>
      <c r="D153" s="22" t="s">
        <v>188</v>
      </c>
      <c r="E153" s="22">
        <v>1483</v>
      </c>
      <c r="F153" s="14"/>
      <c r="G153" s="14"/>
      <c r="H153" s="53">
        <v>44.768000000000001</v>
      </c>
      <c r="I153" s="53">
        <f t="shared" si="3"/>
        <v>30.187457855697911</v>
      </c>
    </row>
    <row r="154" spans="1:9" x14ac:dyDescent="0.25">
      <c r="A154" s="63"/>
      <c r="B154" s="62"/>
      <c r="C154" s="14">
        <v>31</v>
      </c>
      <c r="D154" s="22" t="s">
        <v>189</v>
      </c>
      <c r="E154" s="22">
        <v>656.5</v>
      </c>
      <c r="F154" s="14"/>
      <c r="G154" s="14"/>
      <c r="H154" s="53">
        <v>20.355</v>
      </c>
      <c r="I154" s="53">
        <f t="shared" si="3"/>
        <v>31.005331302361004</v>
      </c>
    </row>
    <row r="155" spans="1:9" x14ac:dyDescent="0.25">
      <c r="A155" s="63"/>
      <c r="B155" s="62"/>
      <c r="C155" s="14">
        <v>32</v>
      </c>
      <c r="D155" s="22" t="s">
        <v>190</v>
      </c>
      <c r="E155" s="22">
        <v>3315.87</v>
      </c>
      <c r="F155" s="14"/>
      <c r="G155" s="14"/>
      <c r="H155" s="53">
        <v>53.734999999999999</v>
      </c>
      <c r="I155" s="53">
        <f t="shared" si="3"/>
        <v>16.205400091077156</v>
      </c>
    </row>
    <row r="156" spans="1:9" x14ac:dyDescent="0.25">
      <c r="A156" s="63"/>
      <c r="B156" s="62"/>
      <c r="C156" s="14">
        <v>33</v>
      </c>
      <c r="D156" s="22" t="s">
        <v>191</v>
      </c>
      <c r="E156" s="22">
        <v>400</v>
      </c>
      <c r="F156" s="14"/>
      <c r="G156" s="14"/>
      <c r="H156" s="53">
        <v>10.5983</v>
      </c>
      <c r="I156" s="53">
        <f t="shared" si="3"/>
        <v>26.495749999999997</v>
      </c>
    </row>
    <row r="157" spans="1:9" x14ac:dyDescent="0.25">
      <c r="A157" s="63"/>
      <c r="B157" s="62"/>
      <c r="C157" s="14">
        <v>34</v>
      </c>
      <c r="D157" s="22" t="s">
        <v>192</v>
      </c>
      <c r="E157" s="22">
        <v>1670</v>
      </c>
      <c r="F157" s="14"/>
      <c r="G157" s="14"/>
      <c r="H157" s="53">
        <v>56.87</v>
      </c>
      <c r="I157" s="53">
        <f t="shared" si="3"/>
        <v>34.053892215568865</v>
      </c>
    </row>
    <row r="158" spans="1:9" x14ac:dyDescent="0.25">
      <c r="A158" s="63"/>
      <c r="B158" s="62"/>
      <c r="C158" s="14">
        <v>35</v>
      </c>
      <c r="D158" s="22" t="s">
        <v>193</v>
      </c>
      <c r="E158" s="22">
        <v>1867</v>
      </c>
      <c r="F158" s="14"/>
      <c r="G158" s="14"/>
      <c r="H158" s="53">
        <v>61.671999999999997</v>
      </c>
      <c r="I158" s="53">
        <f t="shared" si="3"/>
        <v>33.032672737011247</v>
      </c>
    </row>
    <row r="159" spans="1:9" x14ac:dyDescent="0.25">
      <c r="A159" s="63"/>
      <c r="B159" s="62"/>
      <c r="C159" s="14">
        <v>36</v>
      </c>
      <c r="D159" s="22" t="s">
        <v>194</v>
      </c>
      <c r="E159" s="22">
        <v>220</v>
      </c>
      <c r="F159" s="14"/>
      <c r="G159" s="14"/>
      <c r="H159" s="53">
        <v>7.2670000000000003</v>
      </c>
      <c r="I159" s="53">
        <f t="shared" si="3"/>
        <v>33.031818181818181</v>
      </c>
    </row>
    <row r="160" spans="1:9" x14ac:dyDescent="0.25">
      <c r="A160" s="63"/>
      <c r="B160" s="62"/>
      <c r="C160" s="14">
        <f>C159+1</f>
        <v>37</v>
      </c>
      <c r="D160" s="22" t="s">
        <v>195</v>
      </c>
      <c r="E160" s="22">
        <v>851</v>
      </c>
      <c r="F160" s="14"/>
      <c r="G160" s="14"/>
      <c r="H160" s="53">
        <v>16.488</v>
      </c>
      <c r="I160" s="53">
        <f t="shared" si="3"/>
        <v>19.374853113983548</v>
      </c>
    </row>
    <row r="161" spans="1:9" ht="39" x14ac:dyDescent="0.25">
      <c r="A161" s="63"/>
      <c r="B161" s="62"/>
      <c r="C161" s="14">
        <f t="shared" ref="C161:C164" si="4">C160+1</f>
        <v>38</v>
      </c>
      <c r="D161" s="24" t="s">
        <v>201</v>
      </c>
      <c r="E161" s="22">
        <v>1047.77</v>
      </c>
      <c r="F161" s="14"/>
      <c r="G161" s="14"/>
      <c r="H161" s="53">
        <v>23.56</v>
      </c>
      <c r="I161" s="53">
        <f t="shared" si="3"/>
        <v>22.485850902392702</v>
      </c>
    </row>
    <row r="162" spans="1:9" x14ac:dyDescent="0.25">
      <c r="A162" s="63"/>
      <c r="B162" s="62"/>
      <c r="C162" s="14">
        <f t="shared" si="4"/>
        <v>39</v>
      </c>
      <c r="D162" s="22" t="s">
        <v>196</v>
      </c>
      <c r="E162" s="22">
        <v>168.33</v>
      </c>
      <c r="F162" s="14"/>
      <c r="G162" s="14"/>
      <c r="H162" s="53">
        <v>3.31</v>
      </c>
      <c r="I162" s="53">
        <f t="shared" si="3"/>
        <v>19.663755717935008</v>
      </c>
    </row>
    <row r="163" spans="1:9" ht="26.25" x14ac:dyDescent="0.25">
      <c r="A163" s="63"/>
      <c r="B163" s="62"/>
      <c r="C163" s="14">
        <f t="shared" si="4"/>
        <v>40</v>
      </c>
      <c r="D163" s="24" t="s">
        <v>205</v>
      </c>
      <c r="E163" s="22">
        <v>2141.9899999999998</v>
      </c>
      <c r="F163" s="14"/>
      <c r="G163" s="14"/>
      <c r="H163" s="53">
        <v>47.65</v>
      </c>
      <c r="I163" s="53">
        <f t="shared" si="3"/>
        <v>22.245668747286402</v>
      </c>
    </row>
    <row r="164" spans="1:9" ht="26.25" x14ac:dyDescent="0.25">
      <c r="A164" s="63"/>
      <c r="B164" s="62"/>
      <c r="C164" s="14">
        <f t="shared" si="4"/>
        <v>41</v>
      </c>
      <c r="D164" s="24" t="s">
        <v>204</v>
      </c>
      <c r="E164" s="22">
        <v>1097.4000000000001</v>
      </c>
      <c r="F164" s="14"/>
      <c r="G164" s="14"/>
      <c r="H164" s="53">
        <v>14.558</v>
      </c>
      <c r="I164" s="53">
        <f t="shared" si="3"/>
        <v>13.265901221067978</v>
      </c>
    </row>
    <row r="165" spans="1:9" x14ac:dyDescent="0.25">
      <c r="A165" s="63"/>
      <c r="B165" s="62"/>
      <c r="C165" s="64"/>
      <c r="D165" s="65"/>
      <c r="E165" s="65"/>
      <c r="F165" s="65"/>
      <c r="G165" s="65"/>
      <c r="H165" s="65"/>
      <c r="I165" s="30" t="s">
        <v>10</v>
      </c>
    </row>
    <row r="166" spans="1:9" x14ac:dyDescent="0.25">
      <c r="A166" s="63"/>
      <c r="B166" s="62"/>
      <c r="C166" s="66"/>
      <c r="D166" s="67"/>
      <c r="E166" s="67"/>
      <c r="F166" s="67"/>
      <c r="G166" s="67"/>
      <c r="H166" s="67"/>
      <c r="I166" s="40">
        <f>AVERAGE(I124:I164)</f>
        <v>24.355820495401815</v>
      </c>
    </row>
    <row r="167" spans="1:9" x14ac:dyDescent="0.25">
      <c r="A167" s="63"/>
      <c r="B167" s="62"/>
      <c r="C167" s="68"/>
      <c r="D167" s="69"/>
      <c r="E167" s="69"/>
      <c r="F167" s="69"/>
      <c r="G167" s="69"/>
      <c r="H167" s="69"/>
      <c r="I167" s="43"/>
    </row>
    <row r="168" spans="1:9" x14ac:dyDescent="0.25">
      <c r="A168" s="63"/>
      <c r="B168" s="62" t="s">
        <v>210</v>
      </c>
      <c r="C168" s="14">
        <v>1</v>
      </c>
      <c r="D168" s="22" t="s">
        <v>197</v>
      </c>
      <c r="E168" s="22">
        <v>534.79999999999995</v>
      </c>
      <c r="F168" s="14"/>
      <c r="G168" s="14"/>
      <c r="H168" s="53">
        <v>19.562999999999999</v>
      </c>
      <c r="I168" s="53">
        <f>H168/E168*1000</f>
        <v>36.580029917726257</v>
      </c>
    </row>
    <row r="169" spans="1:9" x14ac:dyDescent="0.25">
      <c r="A169" s="63"/>
      <c r="B169" s="62"/>
      <c r="C169" s="14">
        <v>2</v>
      </c>
      <c r="D169" s="22" t="s">
        <v>198</v>
      </c>
      <c r="E169" s="22">
        <v>327.05</v>
      </c>
      <c r="F169" s="14"/>
      <c r="G169" s="14"/>
      <c r="H169" s="53">
        <v>8.3640000000000008</v>
      </c>
      <c r="I169" s="53">
        <f t="shared" ref="I169:I170" si="5">H169/E169*1000</f>
        <v>25.574071242929218</v>
      </c>
    </row>
    <row r="170" spans="1:9" x14ac:dyDescent="0.25">
      <c r="A170" s="63"/>
      <c r="B170" s="62"/>
      <c r="C170" s="22">
        <v>3</v>
      </c>
      <c r="D170" s="22" t="s">
        <v>230</v>
      </c>
      <c r="E170" s="22">
        <v>563.66999999999996</v>
      </c>
      <c r="F170" s="22"/>
      <c r="G170" s="22"/>
      <c r="H170" s="54">
        <v>10.984999999999999</v>
      </c>
      <c r="I170" s="53">
        <f t="shared" si="5"/>
        <v>19.488353114410916</v>
      </c>
    </row>
    <row r="171" spans="1:9" x14ac:dyDescent="0.25">
      <c r="A171" s="63"/>
      <c r="B171" s="62"/>
      <c r="C171" s="70"/>
      <c r="D171" s="71"/>
      <c r="E171" s="71"/>
      <c r="F171" s="71"/>
      <c r="G171" s="71"/>
      <c r="H171" s="71"/>
      <c r="I171" s="39" t="s">
        <v>10</v>
      </c>
    </row>
    <row r="172" spans="1:9" x14ac:dyDescent="0.25">
      <c r="A172" s="63"/>
      <c r="B172" s="62"/>
      <c r="C172" s="72"/>
      <c r="D172" s="73"/>
      <c r="E172" s="73"/>
      <c r="F172" s="73"/>
      <c r="G172" s="73"/>
      <c r="H172" s="73"/>
      <c r="I172" s="55">
        <f>AVERAGE(I168:I170)</f>
        <v>27.214151425022127</v>
      </c>
    </row>
  </sheetData>
  <mergeCells count="22">
    <mergeCell ref="D1:I1"/>
    <mergeCell ref="A3:A90"/>
    <mergeCell ref="B3:B27"/>
    <mergeCell ref="C3:C4"/>
    <mergeCell ref="D3:D4"/>
    <mergeCell ref="C25:H27"/>
    <mergeCell ref="B28:B90"/>
    <mergeCell ref="C88:H90"/>
    <mergeCell ref="A91:A102"/>
    <mergeCell ref="B91:B102"/>
    <mergeCell ref="C100:H102"/>
    <mergeCell ref="A103:A111"/>
    <mergeCell ref="B103:B111"/>
    <mergeCell ref="C109:H111"/>
    <mergeCell ref="A112:A123"/>
    <mergeCell ref="B112:B123"/>
    <mergeCell ref="C121:H123"/>
    <mergeCell ref="A124:A172"/>
    <mergeCell ref="B124:B167"/>
    <mergeCell ref="C165:H167"/>
    <mergeCell ref="B168:B172"/>
    <mergeCell ref="C171:H17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4ED43-B76F-40EA-8056-C6642FB3C4B6}">
  <dimension ref="A1:I172"/>
  <sheetViews>
    <sheetView workbookViewId="0">
      <selection sqref="A1:XFD1048576"/>
    </sheetView>
  </sheetViews>
  <sheetFormatPr defaultRowHeight="15" x14ac:dyDescent="0.25"/>
  <cols>
    <col min="4" max="4" width="30.7109375" bestFit="1" customWidth="1"/>
    <col min="5" max="5" width="10.140625" customWidth="1"/>
    <col min="8" max="8" width="10.5703125" customWidth="1"/>
    <col min="9" max="9" width="13" customWidth="1"/>
  </cols>
  <sheetData>
    <row r="1" spans="1:9" x14ac:dyDescent="0.25">
      <c r="A1" s="3"/>
      <c r="B1" s="4"/>
      <c r="C1" s="3"/>
      <c r="D1" s="74" t="s">
        <v>232</v>
      </c>
      <c r="E1" s="75"/>
      <c r="F1" s="75"/>
      <c r="G1" s="75"/>
      <c r="H1" s="75"/>
      <c r="I1" s="75"/>
    </row>
    <row r="2" spans="1:9" x14ac:dyDescent="0.25">
      <c r="A2" s="3"/>
      <c r="B2" s="3"/>
      <c r="C2" s="3"/>
      <c r="D2" s="3"/>
      <c r="E2" s="3"/>
      <c r="F2" s="3"/>
      <c r="G2" s="3"/>
      <c r="H2" s="5"/>
      <c r="I2" s="5"/>
    </row>
    <row r="3" spans="1:9" ht="38.25" x14ac:dyDescent="0.25">
      <c r="A3" s="79" t="s">
        <v>215</v>
      </c>
      <c r="B3" s="88" t="s">
        <v>208</v>
      </c>
      <c r="C3" s="90" t="s">
        <v>0</v>
      </c>
      <c r="D3" s="90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</row>
    <row r="4" spans="1:9" x14ac:dyDescent="0.25">
      <c r="A4" s="80"/>
      <c r="B4" s="89"/>
      <c r="C4" s="91"/>
      <c r="D4" s="91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</row>
    <row r="5" spans="1:9" x14ac:dyDescent="0.25">
      <c r="A5" s="80"/>
      <c r="B5" s="89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50">
        <v>29.01</v>
      </c>
      <c r="I5" s="50">
        <f>H5/E5*1000</f>
        <v>12.99678776393425</v>
      </c>
    </row>
    <row r="6" spans="1:9" x14ac:dyDescent="0.25">
      <c r="A6" s="80"/>
      <c r="B6" s="89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50">
        <v>15.66</v>
      </c>
      <c r="I6" s="50">
        <f t="shared" ref="I6:I12" si="0">H6/E6*1000</f>
        <v>15.170155673308857</v>
      </c>
    </row>
    <row r="7" spans="1:9" x14ac:dyDescent="0.25">
      <c r="A7" s="80"/>
      <c r="B7" s="89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50">
        <v>13</v>
      </c>
      <c r="I7" s="50">
        <f t="shared" si="0"/>
        <v>13.869625520110958</v>
      </c>
    </row>
    <row r="8" spans="1:9" x14ac:dyDescent="0.25">
      <c r="A8" s="80"/>
      <c r="B8" s="89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50">
        <v>35.6</v>
      </c>
      <c r="I8" s="50">
        <f t="shared" si="0"/>
        <v>16.069550458839831</v>
      </c>
    </row>
    <row r="9" spans="1:9" x14ac:dyDescent="0.25">
      <c r="A9" s="80"/>
      <c r="B9" s="89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50">
        <v>12.86</v>
      </c>
      <c r="I9" s="50">
        <f t="shared" si="0"/>
        <v>12.334311637988915</v>
      </c>
    </row>
    <row r="10" spans="1:9" x14ac:dyDescent="0.25">
      <c r="A10" s="80"/>
      <c r="B10" s="89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50">
        <v>36.159999999999997</v>
      </c>
      <c r="I10" s="50">
        <f t="shared" si="0"/>
        <v>15.963058938827404</v>
      </c>
    </row>
    <row r="11" spans="1:9" x14ac:dyDescent="0.25">
      <c r="A11" s="80"/>
      <c r="B11" s="89"/>
      <c r="C11" s="8" t="s">
        <v>129</v>
      </c>
      <c r="D11" s="8" t="s">
        <v>27</v>
      </c>
      <c r="E11" s="11">
        <v>2283.7800000000002</v>
      </c>
      <c r="F11" s="11">
        <v>45</v>
      </c>
      <c r="G11" s="9"/>
      <c r="H11" s="11">
        <v>30.91</v>
      </c>
      <c r="I11" s="50">
        <f t="shared" si="0"/>
        <v>13.534578637171705</v>
      </c>
    </row>
    <row r="12" spans="1:9" x14ac:dyDescent="0.25">
      <c r="A12" s="80"/>
      <c r="B12" s="89"/>
      <c r="C12" s="8" t="s">
        <v>130</v>
      </c>
      <c r="D12" s="8" t="s">
        <v>11</v>
      </c>
      <c r="E12" s="11">
        <v>313.52999999999997</v>
      </c>
      <c r="F12" s="11">
        <v>6</v>
      </c>
      <c r="G12" s="11">
        <v>1956</v>
      </c>
      <c r="H12" s="11">
        <v>6.16</v>
      </c>
      <c r="I12" s="50">
        <f t="shared" si="0"/>
        <v>19.647242688100025</v>
      </c>
    </row>
    <row r="13" spans="1:9" x14ac:dyDescent="0.25">
      <c r="A13" s="80"/>
      <c r="B13" s="89"/>
      <c r="C13" s="8" t="s">
        <v>131</v>
      </c>
      <c r="D13" s="10" t="s">
        <v>83</v>
      </c>
      <c r="E13" s="11">
        <v>2033.99</v>
      </c>
      <c r="F13" s="11">
        <v>44</v>
      </c>
      <c r="G13" s="11">
        <v>1970</v>
      </c>
      <c r="H13" s="11">
        <v>21.05</v>
      </c>
      <c r="I13" s="50">
        <f>H13/E13*1000</f>
        <v>10.349116760652707</v>
      </c>
    </row>
    <row r="14" spans="1:9" x14ac:dyDescent="0.25">
      <c r="A14" s="80"/>
      <c r="B14" s="89"/>
      <c r="C14" s="8" t="s">
        <v>118</v>
      </c>
      <c r="D14" s="8" t="s">
        <v>12</v>
      </c>
      <c r="E14" s="11">
        <v>1745.13</v>
      </c>
      <c r="F14" s="11">
        <v>37</v>
      </c>
      <c r="G14" s="11">
        <v>1972</v>
      </c>
      <c r="H14" s="11">
        <v>21.1</v>
      </c>
      <c r="I14" s="50">
        <f t="shared" ref="I14:I24" si="1">H14/E14*1000</f>
        <v>12.090789797894713</v>
      </c>
    </row>
    <row r="15" spans="1:9" x14ac:dyDescent="0.25">
      <c r="A15" s="80"/>
      <c r="B15" s="89"/>
      <c r="C15" s="8" t="s">
        <v>132</v>
      </c>
      <c r="D15" s="8" t="s">
        <v>13</v>
      </c>
      <c r="E15" s="11">
        <v>681.36</v>
      </c>
      <c r="F15" s="11">
        <v>10</v>
      </c>
      <c r="G15" s="11">
        <v>1984</v>
      </c>
      <c r="H15" s="11">
        <v>11.87</v>
      </c>
      <c r="I15" s="50">
        <f t="shared" si="1"/>
        <v>17.421040272396382</v>
      </c>
    </row>
    <row r="16" spans="1:9" x14ac:dyDescent="0.25">
      <c r="A16" s="80"/>
      <c r="B16" s="89"/>
      <c r="C16" s="8" t="s">
        <v>133</v>
      </c>
      <c r="D16" s="10" t="s">
        <v>21</v>
      </c>
      <c r="E16" s="11">
        <v>981.25</v>
      </c>
      <c r="F16" s="11">
        <v>19</v>
      </c>
      <c r="G16" s="11">
        <v>1984</v>
      </c>
      <c r="H16" s="11">
        <v>13.31</v>
      </c>
      <c r="I16" s="50">
        <f t="shared" si="1"/>
        <v>13.564331210191083</v>
      </c>
    </row>
    <row r="17" spans="1:9" x14ac:dyDescent="0.25">
      <c r="A17" s="80"/>
      <c r="B17" s="89"/>
      <c r="C17" s="8" t="s">
        <v>134</v>
      </c>
      <c r="D17" s="10" t="s">
        <v>22</v>
      </c>
      <c r="E17" s="11">
        <v>1075.26</v>
      </c>
      <c r="F17" s="11">
        <v>20</v>
      </c>
      <c r="G17" s="11">
        <v>1984</v>
      </c>
      <c r="H17" s="11">
        <v>15.17</v>
      </c>
      <c r="I17" s="50">
        <f t="shared" si="1"/>
        <v>14.108215687368636</v>
      </c>
    </row>
    <row r="18" spans="1:9" x14ac:dyDescent="0.25">
      <c r="A18" s="80"/>
      <c r="B18" s="89"/>
      <c r="C18" s="8" t="s">
        <v>135</v>
      </c>
      <c r="D18" s="10" t="s">
        <v>23</v>
      </c>
      <c r="E18" s="11">
        <v>1056.31</v>
      </c>
      <c r="F18" s="11">
        <v>20</v>
      </c>
      <c r="G18" s="11">
        <v>1984</v>
      </c>
      <c r="H18" s="11">
        <v>17.739999999999998</v>
      </c>
      <c r="I18" s="50">
        <f t="shared" si="1"/>
        <v>16.794312275752382</v>
      </c>
    </row>
    <row r="19" spans="1:9" x14ac:dyDescent="0.25">
      <c r="A19" s="80"/>
      <c r="B19" s="89"/>
      <c r="C19" s="8" t="s">
        <v>136</v>
      </c>
      <c r="D19" s="8" t="s">
        <v>14</v>
      </c>
      <c r="E19" s="11">
        <v>360.62</v>
      </c>
      <c r="F19" s="11">
        <v>8</v>
      </c>
      <c r="G19" s="11">
        <v>1966</v>
      </c>
      <c r="H19" s="11">
        <v>5.46</v>
      </c>
      <c r="I19" s="50">
        <f t="shared" si="1"/>
        <v>15.14059120403749</v>
      </c>
    </row>
    <row r="20" spans="1:9" x14ac:dyDescent="0.25">
      <c r="A20" s="80"/>
      <c r="B20" s="89"/>
      <c r="C20" s="8" t="s">
        <v>137</v>
      </c>
      <c r="D20" s="8" t="s">
        <v>24</v>
      </c>
      <c r="E20" s="11">
        <v>1597.34</v>
      </c>
      <c r="F20" s="11">
        <v>31</v>
      </c>
      <c r="G20" s="11">
        <v>1980</v>
      </c>
      <c r="H20" s="11">
        <v>21.89</v>
      </c>
      <c r="I20" s="50">
        <f t="shared" si="1"/>
        <v>13.704032954787335</v>
      </c>
    </row>
    <row r="21" spans="1:9" x14ac:dyDescent="0.25">
      <c r="A21" s="80"/>
      <c r="B21" s="89"/>
      <c r="C21" s="8" t="s">
        <v>138</v>
      </c>
      <c r="D21" s="18" t="s">
        <v>24</v>
      </c>
      <c r="E21" s="17">
        <v>1516.81</v>
      </c>
      <c r="F21" s="17">
        <v>30</v>
      </c>
      <c r="G21" s="17">
        <v>1980</v>
      </c>
      <c r="H21" s="17">
        <v>19.12</v>
      </c>
      <c r="I21" s="50">
        <f t="shared" si="1"/>
        <v>12.60540212683197</v>
      </c>
    </row>
    <row r="22" spans="1:9" x14ac:dyDescent="0.25">
      <c r="A22" s="80"/>
      <c r="B22" s="89"/>
      <c r="C22" s="8" t="s">
        <v>139</v>
      </c>
      <c r="D22" s="8" t="s">
        <v>25</v>
      </c>
      <c r="E22" s="11">
        <v>2296.7600000000002</v>
      </c>
      <c r="F22" s="11">
        <v>45</v>
      </c>
      <c r="G22" s="11">
        <v>1980</v>
      </c>
      <c r="H22" s="11">
        <v>33.479999999999997</v>
      </c>
      <c r="I22" s="50">
        <f t="shared" si="1"/>
        <v>14.577056375067484</v>
      </c>
    </row>
    <row r="23" spans="1:9" x14ac:dyDescent="0.25">
      <c r="A23" s="80"/>
      <c r="B23" s="89"/>
      <c r="C23" s="8" t="s">
        <v>140</v>
      </c>
      <c r="D23" s="8" t="s">
        <v>26</v>
      </c>
      <c r="E23" s="11">
        <v>2570.59</v>
      </c>
      <c r="F23" s="11">
        <v>50</v>
      </c>
      <c r="G23" s="11">
        <v>1975</v>
      </c>
      <c r="H23" s="11">
        <v>31.98</v>
      </c>
      <c r="I23" s="50">
        <f t="shared" si="1"/>
        <v>12.44072372490362</v>
      </c>
    </row>
    <row r="24" spans="1:9" x14ac:dyDescent="0.25">
      <c r="A24" s="80"/>
      <c r="B24" s="89"/>
      <c r="C24" s="8" t="s">
        <v>102</v>
      </c>
      <c r="D24" s="10" t="s">
        <v>55</v>
      </c>
      <c r="E24" s="11">
        <v>513.42999999999995</v>
      </c>
      <c r="F24" s="11">
        <v>9</v>
      </c>
      <c r="G24" s="11">
        <v>1990</v>
      </c>
      <c r="H24" s="11">
        <v>6.08</v>
      </c>
      <c r="I24" s="50">
        <f t="shared" si="1"/>
        <v>11.841925871102196</v>
      </c>
    </row>
    <row r="25" spans="1:9" x14ac:dyDescent="0.25">
      <c r="A25" s="80"/>
      <c r="B25" s="89"/>
      <c r="C25" s="98"/>
      <c r="D25" s="99"/>
      <c r="E25" s="99"/>
      <c r="F25" s="99"/>
      <c r="G25" s="99"/>
      <c r="H25" s="99"/>
      <c r="I25" s="35" t="s">
        <v>10</v>
      </c>
    </row>
    <row r="26" spans="1:9" x14ac:dyDescent="0.25">
      <c r="A26" s="80"/>
      <c r="B26" s="89"/>
      <c r="C26" s="100"/>
      <c r="D26" s="101"/>
      <c r="E26" s="101"/>
      <c r="F26" s="101"/>
      <c r="G26" s="101"/>
      <c r="H26" s="101"/>
      <c r="I26" s="36">
        <f>AVERAGE(I5:I24)</f>
        <v>14.211142478963396</v>
      </c>
    </row>
    <row r="27" spans="1:9" x14ac:dyDescent="0.25">
      <c r="A27" s="80"/>
      <c r="B27" s="89"/>
      <c r="C27" s="102"/>
      <c r="D27" s="103"/>
      <c r="E27" s="103"/>
      <c r="F27" s="103"/>
      <c r="G27" s="103"/>
      <c r="H27" s="103"/>
      <c r="I27" s="37"/>
    </row>
    <row r="28" spans="1:9" x14ac:dyDescent="0.25">
      <c r="A28" s="80"/>
      <c r="B28" s="61" t="s">
        <v>209</v>
      </c>
      <c r="C28" s="47">
        <v>21</v>
      </c>
      <c r="D28" s="21" t="s">
        <v>28</v>
      </c>
      <c r="E28" s="21">
        <v>1575.91</v>
      </c>
      <c r="F28" s="21">
        <v>30</v>
      </c>
      <c r="G28" s="21">
        <v>1989</v>
      </c>
      <c r="H28" s="52">
        <v>36.119999999999997</v>
      </c>
      <c r="I28" s="51">
        <f t="shared" ref="I28:I29" si="2">H28/E28*1000</f>
        <v>22.920090614311729</v>
      </c>
    </row>
    <row r="29" spans="1:9" x14ac:dyDescent="0.25">
      <c r="A29" s="80"/>
      <c r="B29" s="61"/>
      <c r="C29" s="47">
        <v>22</v>
      </c>
      <c r="D29" s="1" t="s">
        <v>29</v>
      </c>
      <c r="E29" s="1">
        <v>1032.3699999999999</v>
      </c>
      <c r="F29" s="1">
        <v>20</v>
      </c>
      <c r="G29" s="1">
        <v>1987</v>
      </c>
      <c r="H29" s="51">
        <v>17.14</v>
      </c>
      <c r="I29" s="51">
        <f t="shared" si="2"/>
        <v>16.602574658310491</v>
      </c>
    </row>
    <row r="30" spans="1:9" x14ac:dyDescent="0.25">
      <c r="A30" s="80"/>
      <c r="B30" s="61"/>
      <c r="C30" s="47">
        <v>23</v>
      </c>
      <c r="D30" s="1" t="s">
        <v>223</v>
      </c>
      <c r="E30" s="1">
        <v>1593.23</v>
      </c>
      <c r="F30" s="1">
        <v>30</v>
      </c>
      <c r="G30" s="1">
        <v>1989</v>
      </c>
      <c r="H30" s="51">
        <v>30.577000000000002</v>
      </c>
      <c r="I30" s="51">
        <f>H30/E30*1000</f>
        <v>19.191830432517591</v>
      </c>
    </row>
    <row r="31" spans="1:9" x14ac:dyDescent="0.25">
      <c r="A31" s="80"/>
      <c r="B31" s="61"/>
      <c r="C31" s="47">
        <v>24</v>
      </c>
      <c r="D31" s="1" t="s">
        <v>30</v>
      </c>
      <c r="E31" s="1">
        <v>1210.54</v>
      </c>
      <c r="F31" s="1">
        <v>23</v>
      </c>
      <c r="G31" s="1">
        <v>1991</v>
      </c>
      <c r="H31" s="51">
        <v>25.99</v>
      </c>
      <c r="I31" s="51">
        <f t="shared" ref="I31:I87" si="3">H31/E31*1000</f>
        <v>21.469757298395756</v>
      </c>
    </row>
    <row r="32" spans="1:9" x14ac:dyDescent="0.25">
      <c r="A32" s="80"/>
      <c r="B32" s="61"/>
      <c r="C32" s="47">
        <v>25</v>
      </c>
      <c r="D32" s="1" t="s">
        <v>31</v>
      </c>
      <c r="E32" s="1">
        <v>1053.6300000000001</v>
      </c>
      <c r="F32" s="1">
        <v>20</v>
      </c>
      <c r="G32" s="1">
        <v>1985</v>
      </c>
      <c r="H32" s="51">
        <v>20.65</v>
      </c>
      <c r="I32" s="51">
        <f t="shared" si="3"/>
        <v>19.598910433453867</v>
      </c>
    </row>
    <row r="33" spans="1:9" x14ac:dyDescent="0.25">
      <c r="A33" s="80"/>
      <c r="B33" s="61"/>
      <c r="C33" s="47">
        <v>26</v>
      </c>
      <c r="D33" s="1" t="s">
        <v>85</v>
      </c>
      <c r="E33" s="1">
        <v>2478.85</v>
      </c>
      <c r="F33" s="1">
        <v>49</v>
      </c>
      <c r="G33" s="1">
        <v>1974</v>
      </c>
      <c r="H33" s="51">
        <v>57.96</v>
      </c>
      <c r="I33" s="51">
        <f t="shared" si="3"/>
        <v>23.381810113560725</v>
      </c>
    </row>
    <row r="34" spans="1:9" x14ac:dyDescent="0.25">
      <c r="A34" s="80"/>
      <c r="B34" s="61"/>
      <c r="C34" s="47">
        <v>27</v>
      </c>
      <c r="D34" s="1" t="s">
        <v>32</v>
      </c>
      <c r="E34" s="1">
        <v>105.74</v>
      </c>
      <c r="F34" s="1">
        <v>4</v>
      </c>
      <c r="G34" s="1">
        <v>1970</v>
      </c>
      <c r="H34" s="51">
        <v>2.99</v>
      </c>
      <c r="I34" s="51">
        <f t="shared" si="3"/>
        <v>28.27690561755249</v>
      </c>
    </row>
    <row r="35" spans="1:9" x14ac:dyDescent="0.25">
      <c r="A35" s="80"/>
      <c r="B35" s="61"/>
      <c r="C35" s="47">
        <v>28</v>
      </c>
      <c r="D35" s="1" t="s">
        <v>33</v>
      </c>
      <c r="E35" s="1">
        <v>1138.44</v>
      </c>
      <c r="F35" s="1">
        <v>23</v>
      </c>
      <c r="G35" s="1">
        <v>1991</v>
      </c>
      <c r="H35" s="51">
        <v>27.86</v>
      </c>
      <c r="I35" s="51">
        <f t="shared" si="3"/>
        <v>24.472084607006074</v>
      </c>
    </row>
    <row r="36" spans="1:9" x14ac:dyDescent="0.25">
      <c r="A36" s="80"/>
      <c r="B36" s="61"/>
      <c r="C36" s="47">
        <v>29</v>
      </c>
      <c r="D36" s="1" t="s">
        <v>34</v>
      </c>
      <c r="E36" s="1">
        <v>1032.8900000000001</v>
      </c>
      <c r="F36" s="1">
        <v>20</v>
      </c>
      <c r="G36" s="1">
        <v>1975</v>
      </c>
      <c r="H36" s="51">
        <v>21.96</v>
      </c>
      <c r="I36" s="51">
        <f t="shared" si="3"/>
        <v>21.260734444132481</v>
      </c>
    </row>
    <row r="37" spans="1:9" x14ac:dyDescent="0.25">
      <c r="A37" s="80"/>
      <c r="B37" s="61"/>
      <c r="C37" s="47">
        <v>30</v>
      </c>
      <c r="D37" s="1" t="s">
        <v>35</v>
      </c>
      <c r="E37" s="1">
        <v>1601.08</v>
      </c>
      <c r="F37" s="1">
        <v>31</v>
      </c>
      <c r="G37" s="1">
        <v>1989</v>
      </c>
      <c r="H37" s="51">
        <v>32.22</v>
      </c>
      <c r="I37" s="51">
        <f t="shared" si="3"/>
        <v>20.123916356459389</v>
      </c>
    </row>
    <row r="38" spans="1:9" x14ac:dyDescent="0.25">
      <c r="A38" s="80"/>
      <c r="B38" s="61"/>
      <c r="C38" s="47">
        <v>31</v>
      </c>
      <c r="D38" s="1" t="s">
        <v>84</v>
      </c>
      <c r="E38" s="1">
        <v>956.36</v>
      </c>
      <c r="F38" s="1">
        <v>23</v>
      </c>
      <c r="G38" s="1">
        <v>1964</v>
      </c>
      <c r="H38" s="51">
        <v>31.39</v>
      </c>
      <c r="I38" s="51">
        <f t="shared" si="3"/>
        <v>32.822368145886486</v>
      </c>
    </row>
    <row r="39" spans="1:9" x14ac:dyDescent="0.25">
      <c r="A39" s="80"/>
      <c r="B39" s="61"/>
      <c r="C39" s="47">
        <v>32</v>
      </c>
      <c r="D39" s="1" t="s">
        <v>36</v>
      </c>
      <c r="E39" s="1">
        <v>1599.16</v>
      </c>
      <c r="F39" s="1">
        <v>30</v>
      </c>
      <c r="G39" s="1">
        <v>1989</v>
      </c>
      <c r="H39" s="51">
        <v>31.68</v>
      </c>
      <c r="I39" s="51">
        <f t="shared" si="3"/>
        <v>19.810400460241624</v>
      </c>
    </row>
    <row r="40" spans="1:9" x14ac:dyDescent="0.25">
      <c r="A40" s="80"/>
      <c r="B40" s="61"/>
      <c r="C40" s="47">
        <v>33</v>
      </c>
      <c r="D40" s="1" t="s">
        <v>37</v>
      </c>
      <c r="E40" s="1">
        <v>1605.29</v>
      </c>
      <c r="F40" s="1">
        <v>30</v>
      </c>
      <c r="G40" s="1">
        <v>1989</v>
      </c>
      <c r="H40" s="51">
        <v>23.6</v>
      </c>
      <c r="I40" s="51">
        <f t="shared" si="3"/>
        <v>14.701393517682165</v>
      </c>
    </row>
    <row r="41" spans="1:9" x14ac:dyDescent="0.25">
      <c r="A41" s="80"/>
      <c r="B41" s="61"/>
      <c r="C41" s="47">
        <v>34</v>
      </c>
      <c r="D41" s="1" t="s">
        <v>38</v>
      </c>
      <c r="E41" s="1">
        <v>1596.54</v>
      </c>
      <c r="F41" s="1">
        <v>30</v>
      </c>
      <c r="G41" s="1">
        <v>1993</v>
      </c>
      <c r="H41" s="51">
        <v>33.54</v>
      </c>
      <c r="I41" s="51">
        <f t="shared" si="3"/>
        <v>21.007929647863502</v>
      </c>
    </row>
    <row r="42" spans="1:9" x14ac:dyDescent="0.25">
      <c r="A42" s="80"/>
      <c r="B42" s="61"/>
      <c r="C42" s="47">
        <v>35</v>
      </c>
      <c r="D42" s="1" t="s">
        <v>44</v>
      </c>
      <c r="E42" s="1">
        <v>1614.93</v>
      </c>
      <c r="F42" s="1">
        <v>30</v>
      </c>
      <c r="G42" s="1">
        <v>1993</v>
      </c>
      <c r="H42" s="51">
        <v>36.79</v>
      </c>
      <c r="I42" s="51">
        <f t="shared" si="3"/>
        <v>22.781173177784794</v>
      </c>
    </row>
    <row r="43" spans="1:9" x14ac:dyDescent="0.25">
      <c r="A43" s="80"/>
      <c r="B43" s="61"/>
      <c r="C43" s="47">
        <v>36</v>
      </c>
      <c r="D43" s="1" t="s">
        <v>222</v>
      </c>
      <c r="E43" s="1">
        <v>1614.98</v>
      </c>
      <c r="F43" s="1">
        <v>25</v>
      </c>
      <c r="G43" s="1"/>
      <c r="H43" s="51">
        <v>27.745000000000001</v>
      </c>
      <c r="I43" s="51">
        <f t="shared" si="3"/>
        <v>17.179779316152523</v>
      </c>
    </row>
    <row r="44" spans="1:9" x14ac:dyDescent="0.25">
      <c r="A44" s="80"/>
      <c r="B44" s="61"/>
      <c r="C44" s="47">
        <v>37</v>
      </c>
      <c r="D44" s="1" t="s">
        <v>39</v>
      </c>
      <c r="E44" s="1">
        <v>1521.2</v>
      </c>
      <c r="F44" s="1">
        <v>29</v>
      </c>
      <c r="G44" s="1">
        <v>1982</v>
      </c>
      <c r="H44" s="51">
        <v>32.270000000000003</v>
      </c>
      <c r="I44" s="51">
        <f t="shared" si="3"/>
        <v>21.213515645542994</v>
      </c>
    </row>
    <row r="45" spans="1:9" x14ac:dyDescent="0.25">
      <c r="A45" s="80"/>
      <c r="B45" s="61"/>
      <c r="C45" s="47">
        <v>38</v>
      </c>
      <c r="D45" s="1" t="s">
        <v>39</v>
      </c>
      <c r="E45" s="1">
        <v>1604.48</v>
      </c>
      <c r="F45" s="1">
        <v>30</v>
      </c>
      <c r="G45" s="1">
        <v>1982</v>
      </c>
      <c r="H45" s="51">
        <v>29.83</v>
      </c>
      <c r="I45" s="51">
        <f t="shared" si="3"/>
        <v>18.59169325887515</v>
      </c>
    </row>
    <row r="46" spans="1:9" x14ac:dyDescent="0.25">
      <c r="A46" s="80"/>
      <c r="B46" s="61"/>
      <c r="C46" s="47">
        <v>39</v>
      </c>
      <c r="D46" s="1" t="s">
        <v>40</v>
      </c>
      <c r="E46" s="1">
        <v>1084.2</v>
      </c>
      <c r="F46" s="1">
        <v>20</v>
      </c>
      <c r="G46" s="1">
        <v>1991</v>
      </c>
      <c r="H46" s="51">
        <v>25.89</v>
      </c>
      <c r="I46" s="51">
        <f t="shared" si="3"/>
        <v>23.879358052019924</v>
      </c>
    </row>
    <row r="47" spans="1:9" x14ac:dyDescent="0.25">
      <c r="A47" s="80"/>
      <c r="B47" s="61"/>
      <c r="C47" s="47">
        <v>40</v>
      </c>
      <c r="D47" s="1" t="s">
        <v>41</v>
      </c>
      <c r="E47" s="1">
        <v>1566.24</v>
      </c>
      <c r="F47" s="1">
        <v>30</v>
      </c>
      <c r="G47" s="1">
        <v>1992</v>
      </c>
      <c r="H47" s="51">
        <v>32.11</v>
      </c>
      <c r="I47" s="51">
        <f t="shared" si="3"/>
        <v>20.501328021248341</v>
      </c>
    </row>
    <row r="48" spans="1:9" x14ac:dyDescent="0.25">
      <c r="A48" s="80"/>
      <c r="B48" s="61"/>
      <c r="C48" s="47">
        <v>41</v>
      </c>
      <c r="D48" s="1" t="s">
        <v>42</v>
      </c>
      <c r="E48" s="1">
        <v>1052.24</v>
      </c>
      <c r="F48" s="1">
        <v>20</v>
      </c>
      <c r="G48" s="1">
        <v>1984</v>
      </c>
      <c r="H48" s="51">
        <v>23.25</v>
      </c>
      <c r="I48" s="51">
        <f t="shared" si="3"/>
        <v>22.095719607694061</v>
      </c>
    </row>
    <row r="49" spans="1:9" x14ac:dyDescent="0.25">
      <c r="A49" s="80"/>
      <c r="B49" s="61"/>
      <c r="C49" s="47">
        <v>42</v>
      </c>
      <c r="D49" s="1" t="s">
        <v>43</v>
      </c>
      <c r="E49" s="1">
        <v>1796.48</v>
      </c>
      <c r="F49" s="1">
        <v>32</v>
      </c>
      <c r="G49" s="1">
        <v>1980</v>
      </c>
      <c r="H49" s="51">
        <v>29.27</v>
      </c>
      <c r="I49" s="51">
        <f t="shared" si="3"/>
        <v>16.292972924830782</v>
      </c>
    </row>
    <row r="50" spans="1:9" x14ac:dyDescent="0.25">
      <c r="A50" s="80"/>
      <c r="B50" s="61"/>
      <c r="C50" s="47">
        <v>43</v>
      </c>
      <c r="D50" s="1" t="s">
        <v>225</v>
      </c>
      <c r="E50" s="1">
        <v>2258.5500000000002</v>
      </c>
      <c r="F50" s="1">
        <v>40</v>
      </c>
      <c r="G50" s="1"/>
      <c r="H50" s="51">
        <v>47.508000000000003</v>
      </c>
      <c r="I50" s="51">
        <f t="shared" si="3"/>
        <v>21.03473467490204</v>
      </c>
    </row>
    <row r="51" spans="1:9" x14ac:dyDescent="0.25">
      <c r="A51" s="80"/>
      <c r="B51" s="61"/>
      <c r="C51" s="47">
        <v>44</v>
      </c>
      <c r="D51" s="1" t="s">
        <v>45</v>
      </c>
      <c r="E51" s="1">
        <v>828.98</v>
      </c>
      <c r="F51" s="1">
        <v>15</v>
      </c>
      <c r="G51" s="1">
        <v>1984</v>
      </c>
      <c r="H51" s="51">
        <v>10.28</v>
      </c>
      <c r="I51" s="51">
        <f t="shared" si="3"/>
        <v>12.40078168351468</v>
      </c>
    </row>
    <row r="52" spans="1:9" x14ac:dyDescent="0.25">
      <c r="A52" s="80"/>
      <c r="B52" s="61"/>
      <c r="C52" s="47">
        <v>45</v>
      </c>
      <c r="D52" s="1" t="s">
        <v>46</v>
      </c>
      <c r="E52" s="1">
        <v>826.05</v>
      </c>
      <c r="F52" s="1">
        <v>16</v>
      </c>
      <c r="G52" s="1">
        <v>1984</v>
      </c>
      <c r="H52" s="51">
        <v>19.55</v>
      </c>
      <c r="I52" s="51">
        <f t="shared" si="3"/>
        <v>23.666848253737669</v>
      </c>
    </row>
    <row r="53" spans="1:9" x14ac:dyDescent="0.25">
      <c r="A53" s="80"/>
      <c r="B53" s="61"/>
      <c r="C53" s="47">
        <v>46</v>
      </c>
      <c r="D53" s="1" t="s">
        <v>47</v>
      </c>
      <c r="E53" s="1">
        <v>410.45</v>
      </c>
      <c r="F53" s="1">
        <v>9</v>
      </c>
      <c r="G53" s="1">
        <v>1964</v>
      </c>
      <c r="H53" s="51">
        <v>12.1</v>
      </c>
      <c r="I53" s="51">
        <f t="shared" si="3"/>
        <v>29.479839200877088</v>
      </c>
    </row>
    <row r="54" spans="1:9" x14ac:dyDescent="0.25">
      <c r="A54" s="80"/>
      <c r="B54" s="61"/>
      <c r="C54" s="47">
        <v>47</v>
      </c>
      <c r="D54" s="1" t="s">
        <v>48</v>
      </c>
      <c r="E54" s="1">
        <v>344.76</v>
      </c>
      <c r="F54" s="1">
        <v>7</v>
      </c>
      <c r="G54" s="1">
        <v>1986</v>
      </c>
      <c r="H54" s="51">
        <v>9.76</v>
      </c>
      <c r="I54" s="51">
        <f t="shared" si="3"/>
        <v>28.309548671539623</v>
      </c>
    </row>
    <row r="55" spans="1:9" x14ac:dyDescent="0.25">
      <c r="A55" s="80"/>
      <c r="B55" s="61"/>
      <c r="C55" s="47">
        <v>48</v>
      </c>
      <c r="D55" s="1" t="s">
        <v>49</v>
      </c>
      <c r="E55" s="1">
        <v>428.7</v>
      </c>
      <c r="F55" s="1">
        <v>9</v>
      </c>
      <c r="G55" s="1">
        <v>1964</v>
      </c>
      <c r="H55" s="51">
        <v>11.89</v>
      </c>
      <c r="I55" s="51">
        <f t="shared" si="3"/>
        <v>27.735012829484493</v>
      </c>
    </row>
    <row r="56" spans="1:9" x14ac:dyDescent="0.25">
      <c r="A56" s="80"/>
      <c r="B56" s="61"/>
      <c r="C56" s="47">
        <v>49</v>
      </c>
      <c r="D56" s="1" t="s">
        <v>50</v>
      </c>
      <c r="E56" s="1">
        <v>408.78</v>
      </c>
      <c r="F56" s="1">
        <v>8</v>
      </c>
      <c r="G56" s="1">
        <v>1964</v>
      </c>
      <c r="H56" s="51">
        <v>10.61</v>
      </c>
      <c r="I56" s="51">
        <f t="shared" si="3"/>
        <v>25.955281569548411</v>
      </c>
    </row>
    <row r="57" spans="1:9" x14ac:dyDescent="0.25">
      <c r="A57" s="80"/>
      <c r="B57" s="61"/>
      <c r="C57" s="47">
        <v>50</v>
      </c>
      <c r="D57" s="1" t="s">
        <v>51</v>
      </c>
      <c r="E57" s="1">
        <v>408.57</v>
      </c>
      <c r="F57" s="1">
        <v>8</v>
      </c>
      <c r="G57" s="1">
        <v>1986</v>
      </c>
      <c r="H57" s="51">
        <v>10.97</v>
      </c>
      <c r="I57" s="51">
        <f t="shared" si="3"/>
        <v>26.849744229874933</v>
      </c>
    </row>
    <row r="58" spans="1:9" x14ac:dyDescent="0.25">
      <c r="A58" s="80"/>
      <c r="B58" s="61"/>
      <c r="C58" s="47">
        <v>51</v>
      </c>
      <c r="D58" s="1" t="s">
        <v>52</v>
      </c>
      <c r="E58" s="1">
        <v>180.67</v>
      </c>
      <c r="F58" s="1">
        <v>3</v>
      </c>
      <c r="G58" s="1">
        <v>1991</v>
      </c>
      <c r="H58" s="51">
        <v>5.85</v>
      </c>
      <c r="I58" s="51">
        <f t="shared" si="3"/>
        <v>32.379476393424476</v>
      </c>
    </row>
    <row r="59" spans="1:9" x14ac:dyDescent="0.25">
      <c r="A59" s="80"/>
      <c r="B59" s="61"/>
      <c r="C59" s="47">
        <v>52</v>
      </c>
      <c r="D59" s="1" t="s">
        <v>53</v>
      </c>
      <c r="E59" s="1">
        <v>314.48</v>
      </c>
      <c r="F59" s="1">
        <v>3</v>
      </c>
      <c r="G59" s="1">
        <v>1956</v>
      </c>
      <c r="H59" s="51">
        <v>8.9</v>
      </c>
      <c r="I59" s="51">
        <f t="shared" si="3"/>
        <v>28.300686848130244</v>
      </c>
    </row>
    <row r="60" spans="1:9" x14ac:dyDescent="0.25">
      <c r="A60" s="80"/>
      <c r="B60" s="61"/>
      <c r="C60" s="47">
        <v>53</v>
      </c>
      <c r="D60" s="1" t="s">
        <v>54</v>
      </c>
      <c r="E60" s="1">
        <v>1605.58</v>
      </c>
      <c r="F60" s="1">
        <v>30</v>
      </c>
      <c r="G60" s="1">
        <v>1991</v>
      </c>
      <c r="H60" s="51">
        <v>36.729999999999997</v>
      </c>
      <c r="I60" s="51">
        <f t="shared" si="3"/>
        <v>22.876468316745349</v>
      </c>
    </row>
    <row r="61" spans="1:9" x14ac:dyDescent="0.25">
      <c r="A61" s="80"/>
      <c r="B61" s="61"/>
      <c r="C61" s="47">
        <v>54</v>
      </c>
      <c r="D61" s="1" t="s">
        <v>56</v>
      </c>
      <c r="E61" s="1">
        <v>520.64</v>
      </c>
      <c r="F61" s="1">
        <v>9</v>
      </c>
      <c r="G61" s="1">
        <v>1991</v>
      </c>
      <c r="H61" s="51">
        <v>8.1300000000000008</v>
      </c>
      <c r="I61" s="51">
        <f t="shared" si="3"/>
        <v>15.615396435156732</v>
      </c>
    </row>
    <row r="62" spans="1:9" x14ac:dyDescent="0.25">
      <c r="A62" s="80"/>
      <c r="B62" s="61"/>
      <c r="C62" s="47">
        <v>55</v>
      </c>
      <c r="D62" s="1" t="s">
        <v>57</v>
      </c>
      <c r="E62" s="1">
        <v>1829.87</v>
      </c>
      <c r="F62" s="1">
        <v>32</v>
      </c>
      <c r="G62" s="1">
        <v>1986</v>
      </c>
      <c r="H62" s="51">
        <v>41.23</v>
      </c>
      <c r="I62" s="51">
        <f t="shared" si="3"/>
        <v>22.531655254198387</v>
      </c>
    </row>
    <row r="63" spans="1:9" x14ac:dyDescent="0.25">
      <c r="A63" s="80"/>
      <c r="B63" s="61"/>
      <c r="C63" s="47">
        <v>56</v>
      </c>
      <c r="D63" s="1" t="s">
        <v>58</v>
      </c>
      <c r="E63" s="1">
        <v>2266.4699999999998</v>
      </c>
      <c r="F63" s="1">
        <v>40</v>
      </c>
      <c r="G63" s="1">
        <v>1986</v>
      </c>
      <c r="H63" s="51">
        <v>47.57</v>
      </c>
      <c r="I63" s="51">
        <f t="shared" si="3"/>
        <v>20.988585774353954</v>
      </c>
    </row>
    <row r="64" spans="1:9" x14ac:dyDescent="0.25">
      <c r="A64" s="80"/>
      <c r="B64" s="61"/>
      <c r="C64" s="47">
        <v>57</v>
      </c>
      <c r="D64" s="1" t="s">
        <v>59</v>
      </c>
      <c r="E64" s="1">
        <v>1503.04</v>
      </c>
      <c r="F64" s="1">
        <v>24</v>
      </c>
      <c r="G64" s="1">
        <v>1985</v>
      </c>
      <c r="H64" s="51">
        <v>22.94</v>
      </c>
      <c r="I64" s="51">
        <f t="shared" si="3"/>
        <v>15.262401532893337</v>
      </c>
    </row>
    <row r="65" spans="1:9" x14ac:dyDescent="0.25">
      <c r="A65" s="80"/>
      <c r="B65" s="61"/>
      <c r="C65" s="47">
        <v>58</v>
      </c>
      <c r="D65" s="1" t="s">
        <v>60</v>
      </c>
      <c r="E65" s="1">
        <v>649.39</v>
      </c>
      <c r="F65" s="1">
        <v>18</v>
      </c>
      <c r="G65" s="1">
        <v>1987</v>
      </c>
      <c r="H65" s="51">
        <v>9.9600000000000009</v>
      </c>
      <c r="I65" s="51">
        <f t="shared" si="3"/>
        <v>15.337470549284715</v>
      </c>
    </row>
    <row r="66" spans="1:9" x14ac:dyDescent="0.25">
      <c r="A66" s="80"/>
      <c r="B66" s="61"/>
      <c r="C66" s="47">
        <v>59</v>
      </c>
      <c r="D66" s="1" t="s">
        <v>61</v>
      </c>
      <c r="E66" s="1">
        <v>1619.41</v>
      </c>
      <c r="F66" s="1">
        <v>30</v>
      </c>
      <c r="G66" s="1">
        <v>1990</v>
      </c>
      <c r="H66" s="51">
        <v>31.73</v>
      </c>
      <c r="I66" s="51">
        <f t="shared" si="3"/>
        <v>19.593555677685085</v>
      </c>
    </row>
    <row r="67" spans="1:9" x14ac:dyDescent="0.25">
      <c r="A67" s="80"/>
      <c r="B67" s="61"/>
      <c r="C67" s="47">
        <v>60</v>
      </c>
      <c r="D67" s="1" t="s">
        <v>224</v>
      </c>
      <c r="E67" s="1">
        <v>1563.68</v>
      </c>
      <c r="F67" s="1">
        <v>30</v>
      </c>
      <c r="G67" s="1">
        <v>1988</v>
      </c>
      <c r="H67" s="51">
        <v>29.585000000000001</v>
      </c>
      <c r="I67" s="51">
        <f t="shared" si="3"/>
        <v>18.920111531771205</v>
      </c>
    </row>
    <row r="68" spans="1:9" x14ac:dyDescent="0.25">
      <c r="A68" s="80"/>
      <c r="B68" s="61"/>
      <c r="C68" s="47">
        <v>61</v>
      </c>
      <c r="D68" s="1" t="s">
        <v>62</v>
      </c>
      <c r="E68" s="1">
        <v>1550.85</v>
      </c>
      <c r="F68" s="1">
        <v>30</v>
      </c>
      <c r="G68" s="1">
        <v>1990</v>
      </c>
      <c r="H68" s="51">
        <v>37.61</v>
      </c>
      <c r="I68" s="51">
        <f t="shared" si="3"/>
        <v>24.25121707450753</v>
      </c>
    </row>
    <row r="69" spans="1:9" x14ac:dyDescent="0.25">
      <c r="A69" s="80"/>
      <c r="B69" s="61"/>
      <c r="C69" s="47">
        <v>62</v>
      </c>
      <c r="D69" s="1" t="s">
        <v>63</v>
      </c>
      <c r="E69" s="1">
        <v>2288.63</v>
      </c>
      <c r="F69" s="1">
        <v>40</v>
      </c>
      <c r="G69" s="1">
        <v>1992</v>
      </c>
      <c r="H69" s="51">
        <v>40.380000000000003</v>
      </c>
      <c r="I69" s="51">
        <f t="shared" si="3"/>
        <v>17.643743200080397</v>
      </c>
    </row>
    <row r="70" spans="1:9" x14ac:dyDescent="0.25">
      <c r="A70" s="80"/>
      <c r="B70" s="61"/>
      <c r="C70" s="47">
        <v>63</v>
      </c>
      <c r="D70" s="1" t="s">
        <v>64</v>
      </c>
      <c r="E70" s="1">
        <v>202.37</v>
      </c>
      <c r="F70" s="1">
        <v>4</v>
      </c>
      <c r="G70" s="1">
        <v>1964</v>
      </c>
      <c r="H70" s="51">
        <v>4.38</v>
      </c>
      <c r="I70" s="51">
        <f t="shared" si="3"/>
        <v>21.643524237782277</v>
      </c>
    </row>
    <row r="71" spans="1:9" x14ac:dyDescent="0.25">
      <c r="A71" s="80"/>
      <c r="B71" s="61"/>
      <c r="C71" s="47">
        <v>64</v>
      </c>
      <c r="D71" s="1" t="s">
        <v>65</v>
      </c>
      <c r="E71" s="1">
        <v>1665.14</v>
      </c>
      <c r="F71" s="1">
        <v>49</v>
      </c>
      <c r="G71" s="1">
        <v>1990</v>
      </c>
      <c r="H71" s="51">
        <v>42.2</v>
      </c>
      <c r="I71" s="51">
        <f t="shared" si="3"/>
        <v>25.34321438437609</v>
      </c>
    </row>
    <row r="72" spans="1:9" x14ac:dyDescent="0.25">
      <c r="A72" s="80"/>
      <c r="B72" s="61"/>
      <c r="C72" s="47">
        <v>65</v>
      </c>
      <c r="D72" s="1" t="s">
        <v>66</v>
      </c>
      <c r="E72" s="1">
        <v>352.02</v>
      </c>
      <c r="F72" s="1">
        <v>8</v>
      </c>
      <c r="G72" s="1">
        <v>1963</v>
      </c>
      <c r="H72" s="51">
        <v>10.62</v>
      </c>
      <c r="I72" s="51">
        <f t="shared" si="3"/>
        <v>30.168740412476563</v>
      </c>
    </row>
    <row r="73" spans="1:9" x14ac:dyDescent="0.25">
      <c r="A73" s="80"/>
      <c r="B73" s="61"/>
      <c r="C73" s="47">
        <v>66</v>
      </c>
      <c r="D73" s="1" t="s">
        <v>67</v>
      </c>
      <c r="E73" s="1">
        <v>827.36</v>
      </c>
      <c r="F73" s="1">
        <v>17</v>
      </c>
      <c r="G73" s="1">
        <v>1974</v>
      </c>
      <c r="H73" s="51">
        <v>15.59</v>
      </c>
      <c r="I73" s="51">
        <f t="shared" si="3"/>
        <v>18.8430671050087</v>
      </c>
    </row>
    <row r="74" spans="1:9" x14ac:dyDescent="0.25">
      <c r="A74" s="80"/>
      <c r="B74" s="61"/>
      <c r="C74" s="47">
        <v>67</v>
      </c>
      <c r="D74" s="1" t="s">
        <v>67</v>
      </c>
      <c r="E74" s="1">
        <v>899.46</v>
      </c>
      <c r="F74" s="1">
        <v>19</v>
      </c>
      <c r="G74" s="1">
        <v>1974</v>
      </c>
      <c r="H74" s="51">
        <v>13.74</v>
      </c>
      <c r="I74" s="51">
        <f t="shared" si="3"/>
        <v>15.275832165966246</v>
      </c>
    </row>
    <row r="75" spans="1:9" x14ac:dyDescent="0.25">
      <c r="A75" s="80"/>
      <c r="B75" s="61"/>
      <c r="C75" s="47">
        <v>68</v>
      </c>
      <c r="D75" s="1" t="s">
        <v>67</v>
      </c>
      <c r="E75" s="1">
        <v>948.51</v>
      </c>
      <c r="F75" s="1">
        <v>20</v>
      </c>
      <c r="G75" s="1">
        <v>1974</v>
      </c>
      <c r="H75" s="51">
        <v>15.08</v>
      </c>
      <c r="I75" s="51">
        <f t="shared" si="3"/>
        <v>15.898619940749176</v>
      </c>
    </row>
    <row r="76" spans="1:9" x14ac:dyDescent="0.25">
      <c r="A76" s="80"/>
      <c r="B76" s="61"/>
      <c r="C76" s="47">
        <v>69</v>
      </c>
      <c r="D76" s="1" t="s">
        <v>68</v>
      </c>
      <c r="E76" s="1">
        <v>1350.47</v>
      </c>
      <c r="F76" s="1">
        <v>22</v>
      </c>
      <c r="G76" s="1">
        <v>1973</v>
      </c>
      <c r="H76" s="51">
        <v>23.5</v>
      </c>
      <c r="I76" s="51">
        <f t="shared" si="3"/>
        <v>17.401349159922098</v>
      </c>
    </row>
    <row r="77" spans="1:9" x14ac:dyDescent="0.25">
      <c r="A77" s="80"/>
      <c r="B77" s="61"/>
      <c r="C77" s="47">
        <v>70</v>
      </c>
      <c r="D77" s="1" t="s">
        <v>69</v>
      </c>
      <c r="E77" s="1">
        <v>271.63</v>
      </c>
      <c r="F77" s="1">
        <v>9</v>
      </c>
      <c r="G77" s="1">
        <v>1953</v>
      </c>
      <c r="H77" s="51">
        <v>5.8</v>
      </c>
      <c r="I77" s="51">
        <f t="shared" si="3"/>
        <v>21.352575194197989</v>
      </c>
    </row>
    <row r="78" spans="1:9" x14ac:dyDescent="0.25">
      <c r="A78" s="80"/>
      <c r="B78" s="61"/>
      <c r="C78" s="47">
        <v>71</v>
      </c>
      <c r="D78" s="1" t="s">
        <v>70</v>
      </c>
      <c r="E78" s="1">
        <v>1218.99</v>
      </c>
      <c r="F78" s="1">
        <v>22</v>
      </c>
      <c r="G78" s="1">
        <v>1991</v>
      </c>
      <c r="H78" s="51">
        <v>29.99</v>
      </c>
      <c r="I78" s="51">
        <f t="shared" si="3"/>
        <v>24.602334719726986</v>
      </c>
    </row>
    <row r="79" spans="1:9" x14ac:dyDescent="0.25">
      <c r="A79" s="80"/>
      <c r="B79" s="61"/>
      <c r="C79" s="47">
        <v>72</v>
      </c>
      <c r="D79" s="1" t="s">
        <v>71</v>
      </c>
      <c r="E79" s="1">
        <v>1156.2</v>
      </c>
      <c r="F79" s="1">
        <v>22</v>
      </c>
      <c r="G79" s="1">
        <v>1991</v>
      </c>
      <c r="H79" s="51">
        <v>28.31</v>
      </c>
      <c r="I79" s="51">
        <f t="shared" si="3"/>
        <v>24.485383151703854</v>
      </c>
    </row>
    <row r="80" spans="1:9" x14ac:dyDescent="0.25">
      <c r="A80" s="80"/>
      <c r="B80" s="61"/>
      <c r="C80" s="47">
        <v>73</v>
      </c>
      <c r="D80" s="1" t="s">
        <v>72</v>
      </c>
      <c r="E80" s="1">
        <v>944.31</v>
      </c>
      <c r="F80" s="1">
        <v>21</v>
      </c>
      <c r="G80" s="1">
        <v>1974</v>
      </c>
      <c r="H80" s="51">
        <v>19.38</v>
      </c>
      <c r="I80" s="51">
        <f t="shared" si="3"/>
        <v>20.522921498236808</v>
      </c>
    </row>
    <row r="81" spans="1:9" x14ac:dyDescent="0.25">
      <c r="A81" s="80"/>
      <c r="B81" s="61"/>
      <c r="C81" s="47">
        <v>74</v>
      </c>
      <c r="D81" s="1" t="s">
        <v>72</v>
      </c>
      <c r="E81" s="1">
        <v>953.11</v>
      </c>
      <c r="F81" s="1">
        <v>20</v>
      </c>
      <c r="G81" s="1">
        <v>1974</v>
      </c>
      <c r="H81" s="51">
        <v>12.91</v>
      </c>
      <c r="I81" s="51">
        <f t="shared" si="3"/>
        <v>13.54513120206482</v>
      </c>
    </row>
    <row r="82" spans="1:9" x14ac:dyDescent="0.25">
      <c r="A82" s="80"/>
      <c r="B82" s="61"/>
      <c r="C82" s="47">
        <v>75</v>
      </c>
      <c r="D82" s="1" t="s">
        <v>72</v>
      </c>
      <c r="E82" s="1">
        <v>910.74</v>
      </c>
      <c r="F82" s="1">
        <v>20</v>
      </c>
      <c r="G82" s="1">
        <v>1974</v>
      </c>
      <c r="H82" s="51">
        <v>16.899999999999999</v>
      </c>
      <c r="I82" s="51">
        <f t="shared" si="3"/>
        <v>18.556338801414231</v>
      </c>
    </row>
    <row r="83" spans="1:9" x14ac:dyDescent="0.25">
      <c r="A83" s="80"/>
      <c r="B83" s="61"/>
      <c r="C83" s="47">
        <v>76</v>
      </c>
      <c r="D83" s="1" t="s">
        <v>73</v>
      </c>
      <c r="E83" s="1">
        <v>64.78</v>
      </c>
      <c r="F83" s="1">
        <v>1</v>
      </c>
      <c r="G83" s="1">
        <v>1949</v>
      </c>
      <c r="H83" s="51">
        <v>2.5099999999999998</v>
      </c>
      <c r="I83" s="51">
        <f t="shared" si="3"/>
        <v>38.746526705773384</v>
      </c>
    </row>
    <row r="84" spans="1:9" x14ac:dyDescent="0.25">
      <c r="A84" s="80"/>
      <c r="B84" s="61"/>
      <c r="C84" s="47">
        <v>77</v>
      </c>
      <c r="D84" s="1" t="s">
        <v>74</v>
      </c>
      <c r="E84" s="1">
        <v>1715.5</v>
      </c>
      <c r="F84" s="1">
        <v>33</v>
      </c>
      <c r="G84" s="1">
        <v>1978</v>
      </c>
      <c r="H84" s="51">
        <v>37.9</v>
      </c>
      <c r="I84" s="51">
        <f t="shared" si="3"/>
        <v>22.092684348586417</v>
      </c>
    </row>
    <row r="85" spans="1:9" x14ac:dyDescent="0.25">
      <c r="A85" s="80"/>
      <c r="B85" s="61"/>
      <c r="C85" s="47">
        <v>78</v>
      </c>
      <c r="D85" s="1" t="s">
        <v>75</v>
      </c>
      <c r="E85" s="1">
        <v>151.88</v>
      </c>
      <c r="F85" s="1">
        <v>4</v>
      </c>
      <c r="G85" s="1">
        <v>1968</v>
      </c>
      <c r="H85" s="51">
        <v>5.9</v>
      </c>
      <c r="I85" s="51">
        <f t="shared" si="3"/>
        <v>38.846457729786678</v>
      </c>
    </row>
    <row r="86" spans="1:9" x14ac:dyDescent="0.25">
      <c r="A86" s="80"/>
      <c r="B86" s="61"/>
      <c r="C86" s="47">
        <v>79</v>
      </c>
      <c r="D86" s="1" t="s">
        <v>76</v>
      </c>
      <c r="E86" s="1">
        <v>154.47</v>
      </c>
      <c r="F86" s="1">
        <v>4</v>
      </c>
      <c r="G86" s="1">
        <v>1960</v>
      </c>
      <c r="H86" s="51">
        <v>5.76</v>
      </c>
      <c r="I86" s="51">
        <f t="shared" si="3"/>
        <v>37.288793940570983</v>
      </c>
    </row>
    <row r="87" spans="1:9" x14ac:dyDescent="0.25">
      <c r="A87" s="80"/>
      <c r="B87" s="61"/>
      <c r="C87" s="47">
        <v>80</v>
      </c>
      <c r="D87" s="1" t="s">
        <v>77</v>
      </c>
      <c r="E87" s="1">
        <v>39.549999999999997</v>
      </c>
      <c r="F87" s="1">
        <v>1</v>
      </c>
      <c r="G87" s="1">
        <v>1960</v>
      </c>
      <c r="H87" s="51">
        <v>1.24</v>
      </c>
      <c r="I87" s="51">
        <f t="shared" si="3"/>
        <v>31.352718078381795</v>
      </c>
    </row>
    <row r="88" spans="1:9" x14ac:dyDescent="0.25">
      <c r="A88" s="80"/>
      <c r="B88" s="61"/>
      <c r="C88" s="92"/>
      <c r="D88" s="93"/>
      <c r="E88" s="93"/>
      <c r="F88" s="93"/>
      <c r="G88" s="93"/>
      <c r="H88" s="93"/>
      <c r="I88" s="31" t="s">
        <v>10</v>
      </c>
    </row>
    <row r="89" spans="1:9" x14ac:dyDescent="0.25">
      <c r="A89" s="80"/>
      <c r="B89" s="61"/>
      <c r="C89" s="94"/>
      <c r="D89" s="95"/>
      <c r="E89" s="95"/>
      <c r="F89" s="95"/>
      <c r="G89" s="95"/>
      <c r="H89" s="95"/>
      <c r="I89" s="32">
        <f>AVERAGE(I28:I87)</f>
        <v>22.554583647165973</v>
      </c>
    </row>
    <row r="90" spans="1:9" x14ac:dyDescent="0.25">
      <c r="A90" s="81"/>
      <c r="B90" s="61"/>
      <c r="C90" s="96"/>
      <c r="D90" s="97"/>
      <c r="E90" s="97"/>
      <c r="F90" s="97"/>
      <c r="G90" s="97"/>
      <c r="H90" s="97"/>
      <c r="I90" s="34"/>
    </row>
    <row r="91" spans="1:9" x14ac:dyDescent="0.25">
      <c r="A91" s="85" t="s">
        <v>214</v>
      </c>
      <c r="B91" s="82" t="s">
        <v>209</v>
      </c>
      <c r="C91" s="13">
        <v>1</v>
      </c>
      <c r="D91" s="13" t="s">
        <v>141</v>
      </c>
      <c r="E91" s="13">
        <v>739.74</v>
      </c>
      <c r="F91" s="13">
        <v>18</v>
      </c>
      <c r="G91" s="13"/>
      <c r="H91" s="48">
        <v>17.27</v>
      </c>
      <c r="I91" s="48">
        <f>H91/E91*1000</f>
        <v>23.346040500716466</v>
      </c>
    </row>
    <row r="92" spans="1:9" x14ac:dyDescent="0.25">
      <c r="A92" s="86"/>
      <c r="B92" s="83"/>
      <c r="C92" s="13">
        <v>2</v>
      </c>
      <c r="D92" s="13" t="s">
        <v>34</v>
      </c>
      <c r="E92" s="13">
        <v>170.96</v>
      </c>
      <c r="F92" s="13">
        <v>4</v>
      </c>
      <c r="G92" s="13"/>
      <c r="H92" s="48">
        <v>8.14</v>
      </c>
      <c r="I92" s="48">
        <f t="shared" ref="I92:I99" si="4">H92/E92*1000</f>
        <v>47.613476836686942</v>
      </c>
    </row>
    <row r="93" spans="1:9" x14ac:dyDescent="0.25">
      <c r="A93" s="86"/>
      <c r="B93" s="83"/>
      <c r="C93" s="19">
        <v>3</v>
      </c>
      <c r="D93" s="13" t="s">
        <v>19</v>
      </c>
      <c r="E93" s="13">
        <v>267.45999999999998</v>
      </c>
      <c r="F93" s="13">
        <v>5</v>
      </c>
      <c r="G93" s="13"/>
      <c r="H93" s="48">
        <v>8.19</v>
      </c>
      <c r="I93" s="48">
        <f t="shared" si="4"/>
        <v>30.621401331040158</v>
      </c>
    </row>
    <row r="94" spans="1:9" x14ac:dyDescent="0.25">
      <c r="A94" s="86"/>
      <c r="B94" s="83"/>
      <c r="C94" s="13">
        <v>4</v>
      </c>
      <c r="D94" s="13" t="s">
        <v>142</v>
      </c>
      <c r="E94" s="13">
        <v>556.14</v>
      </c>
      <c r="F94" s="13">
        <v>10</v>
      </c>
      <c r="G94" s="13"/>
      <c r="H94" s="48">
        <v>10.18</v>
      </c>
      <c r="I94" s="48">
        <f t="shared" si="4"/>
        <v>18.304743409932748</v>
      </c>
    </row>
    <row r="95" spans="1:9" x14ac:dyDescent="0.25">
      <c r="A95" s="86"/>
      <c r="B95" s="83"/>
      <c r="C95" s="19">
        <v>5</v>
      </c>
      <c r="D95" s="13" t="s">
        <v>48</v>
      </c>
      <c r="E95" s="13">
        <v>224.69</v>
      </c>
      <c r="F95" s="13">
        <v>5</v>
      </c>
      <c r="G95" s="13"/>
      <c r="H95" s="48">
        <v>8.27</v>
      </c>
      <c r="I95" s="48">
        <f t="shared" si="4"/>
        <v>36.806266411500289</v>
      </c>
    </row>
    <row r="96" spans="1:9" x14ac:dyDescent="0.25">
      <c r="A96" s="86"/>
      <c r="B96" s="83"/>
      <c r="C96" s="13">
        <v>6</v>
      </c>
      <c r="D96" s="13" t="s">
        <v>143</v>
      </c>
      <c r="E96" s="13">
        <v>821.91</v>
      </c>
      <c r="F96" s="13">
        <v>4</v>
      </c>
      <c r="G96" s="13"/>
      <c r="H96" s="48">
        <v>13.63</v>
      </c>
      <c r="I96" s="48">
        <f t="shared" si="4"/>
        <v>16.583324208246644</v>
      </c>
    </row>
    <row r="97" spans="1:9" x14ac:dyDescent="0.25">
      <c r="A97" s="86"/>
      <c r="B97" s="83"/>
      <c r="C97" s="19">
        <v>7</v>
      </c>
      <c r="D97" s="13" t="s">
        <v>144</v>
      </c>
      <c r="E97" s="13">
        <v>162.11000000000001</v>
      </c>
      <c r="F97" s="13">
        <v>4</v>
      </c>
      <c r="G97" s="13"/>
      <c r="H97" s="48">
        <v>6.81</v>
      </c>
      <c r="I97" s="48">
        <f t="shared" si="4"/>
        <v>42.008512738264137</v>
      </c>
    </row>
    <row r="98" spans="1:9" x14ac:dyDescent="0.25">
      <c r="A98" s="86"/>
      <c r="B98" s="83"/>
      <c r="C98" s="13">
        <v>8</v>
      </c>
      <c r="D98" s="13" t="s">
        <v>145</v>
      </c>
      <c r="E98" s="13">
        <v>199.42</v>
      </c>
      <c r="F98" s="13">
        <v>5</v>
      </c>
      <c r="G98" s="13"/>
      <c r="H98" s="48">
        <v>6.27</v>
      </c>
      <c r="I98" s="48">
        <f t="shared" si="4"/>
        <v>31.441179420318925</v>
      </c>
    </row>
    <row r="99" spans="1:9" x14ac:dyDescent="0.25">
      <c r="A99" s="86"/>
      <c r="B99" s="83"/>
      <c r="C99" s="29">
        <v>9</v>
      </c>
      <c r="D99" s="27" t="s">
        <v>146</v>
      </c>
      <c r="E99" s="27">
        <v>698.46</v>
      </c>
      <c r="F99" s="27">
        <v>12</v>
      </c>
      <c r="G99" s="27"/>
      <c r="H99" s="49">
        <v>16.87</v>
      </c>
      <c r="I99" s="48">
        <f t="shared" si="4"/>
        <v>24.153136901182602</v>
      </c>
    </row>
    <row r="100" spans="1:9" x14ac:dyDescent="0.25">
      <c r="A100" s="86"/>
      <c r="B100" s="83"/>
      <c r="C100" s="92"/>
      <c r="D100" s="93"/>
      <c r="E100" s="93"/>
      <c r="F100" s="93"/>
      <c r="G100" s="93"/>
      <c r="H100" s="93"/>
      <c r="I100" s="31" t="s">
        <v>10</v>
      </c>
    </row>
    <row r="101" spans="1:9" x14ac:dyDescent="0.25">
      <c r="A101" s="86"/>
      <c r="B101" s="83"/>
      <c r="C101" s="94"/>
      <c r="D101" s="95"/>
      <c r="E101" s="95"/>
      <c r="F101" s="95"/>
      <c r="G101" s="95"/>
      <c r="H101" s="95"/>
      <c r="I101" s="32">
        <f>AVERAGE(I91:I99)</f>
        <v>30.09756463976543</v>
      </c>
    </row>
    <row r="102" spans="1:9" x14ac:dyDescent="0.25">
      <c r="A102" s="87"/>
      <c r="B102" s="84"/>
      <c r="C102" s="96"/>
      <c r="D102" s="97"/>
      <c r="E102" s="97"/>
      <c r="F102" s="97"/>
      <c r="G102" s="97"/>
      <c r="H102" s="97"/>
      <c r="I102" s="42"/>
    </row>
    <row r="103" spans="1:9" x14ac:dyDescent="0.25">
      <c r="A103" s="76" t="s">
        <v>213</v>
      </c>
      <c r="B103" s="82" t="s">
        <v>209</v>
      </c>
      <c r="C103" s="13">
        <v>1</v>
      </c>
      <c r="D103" s="13" t="s">
        <v>147</v>
      </c>
      <c r="E103" s="13">
        <v>401.61</v>
      </c>
      <c r="F103" s="13">
        <v>8</v>
      </c>
      <c r="G103" s="13"/>
      <c r="H103" s="48">
        <v>14.68</v>
      </c>
      <c r="I103" s="48">
        <f>H103/E103*1000</f>
        <v>36.552874679415346</v>
      </c>
    </row>
    <row r="104" spans="1:9" x14ac:dyDescent="0.25">
      <c r="A104" s="77"/>
      <c r="B104" s="83"/>
      <c r="C104" s="13">
        <v>2</v>
      </c>
      <c r="D104" s="13" t="s">
        <v>148</v>
      </c>
      <c r="E104" s="13">
        <v>398.11</v>
      </c>
      <c r="F104" s="13">
        <v>8</v>
      </c>
      <c r="G104" s="13"/>
      <c r="H104" s="48">
        <v>12.82</v>
      </c>
      <c r="I104" s="48">
        <f t="shared" ref="I104:I108" si="5">H104/E104*1000</f>
        <v>32.202155183240812</v>
      </c>
    </row>
    <row r="105" spans="1:9" x14ac:dyDescent="0.25">
      <c r="A105" s="77"/>
      <c r="B105" s="83"/>
      <c r="C105" s="27">
        <v>3</v>
      </c>
      <c r="D105" s="27" t="s">
        <v>149</v>
      </c>
      <c r="E105" s="27">
        <v>1081</v>
      </c>
      <c r="F105" s="27">
        <v>20</v>
      </c>
      <c r="G105" s="27"/>
      <c r="H105" s="49">
        <v>32.21</v>
      </c>
      <c r="I105" s="48">
        <f t="shared" si="5"/>
        <v>29.796484736355229</v>
      </c>
    </row>
    <row r="106" spans="1:9" x14ac:dyDescent="0.25">
      <c r="A106" s="77"/>
      <c r="B106" s="83"/>
      <c r="C106" s="13">
        <v>4</v>
      </c>
      <c r="D106" s="13" t="s">
        <v>150</v>
      </c>
      <c r="E106" s="13">
        <v>672.31</v>
      </c>
      <c r="F106" s="13">
        <v>12</v>
      </c>
      <c r="G106" s="13"/>
      <c r="H106" s="48">
        <v>15.19</v>
      </c>
      <c r="I106" s="48">
        <f t="shared" si="5"/>
        <v>22.593743957400605</v>
      </c>
    </row>
    <row r="107" spans="1:9" x14ac:dyDescent="0.25">
      <c r="A107" s="77"/>
      <c r="B107" s="83"/>
      <c r="C107" s="13">
        <v>5</v>
      </c>
      <c r="D107" s="13" t="s">
        <v>151</v>
      </c>
      <c r="E107" s="13">
        <v>2950.99</v>
      </c>
      <c r="F107" s="13">
        <v>45</v>
      </c>
      <c r="G107" s="13"/>
      <c r="H107" s="48">
        <v>55.4</v>
      </c>
      <c r="I107" s="48">
        <f t="shared" si="5"/>
        <v>18.773360804340239</v>
      </c>
    </row>
    <row r="108" spans="1:9" x14ac:dyDescent="0.25">
      <c r="A108" s="77"/>
      <c r="B108" s="83"/>
      <c r="C108" s="13">
        <v>6</v>
      </c>
      <c r="D108" s="13" t="s">
        <v>152</v>
      </c>
      <c r="E108" s="13">
        <v>2229.14</v>
      </c>
      <c r="F108" s="13">
        <v>36</v>
      </c>
      <c r="G108" s="13"/>
      <c r="H108" s="48">
        <v>51.31</v>
      </c>
      <c r="I108" s="48">
        <f t="shared" si="5"/>
        <v>23.017845447123108</v>
      </c>
    </row>
    <row r="109" spans="1:9" x14ac:dyDescent="0.25">
      <c r="A109" s="77"/>
      <c r="B109" s="83"/>
      <c r="C109" s="92"/>
      <c r="D109" s="93"/>
      <c r="E109" s="93"/>
      <c r="F109" s="93"/>
      <c r="G109" s="93"/>
      <c r="H109" s="93"/>
      <c r="I109" s="31" t="s">
        <v>10</v>
      </c>
    </row>
    <row r="110" spans="1:9" x14ac:dyDescent="0.25">
      <c r="A110" s="77"/>
      <c r="B110" s="83"/>
      <c r="C110" s="94"/>
      <c r="D110" s="95"/>
      <c r="E110" s="95"/>
      <c r="F110" s="95"/>
      <c r="G110" s="95"/>
      <c r="H110" s="95"/>
      <c r="I110" s="41">
        <f>AVERAGE(I103:I108)</f>
        <v>27.15607746797922</v>
      </c>
    </row>
    <row r="111" spans="1:9" x14ac:dyDescent="0.25">
      <c r="A111" s="78"/>
      <c r="B111" s="84"/>
      <c r="C111" s="96"/>
      <c r="D111" s="97"/>
      <c r="E111" s="97"/>
      <c r="F111" s="97"/>
      <c r="G111" s="97"/>
      <c r="H111" s="97"/>
      <c r="I111" s="33"/>
    </row>
    <row r="112" spans="1:9" x14ac:dyDescent="0.25">
      <c r="A112" s="76" t="s">
        <v>212</v>
      </c>
      <c r="B112" s="61" t="s">
        <v>209</v>
      </c>
      <c r="C112" s="13">
        <v>1</v>
      </c>
      <c r="D112" s="13" t="s">
        <v>153</v>
      </c>
      <c r="E112" s="13">
        <v>335.02</v>
      </c>
      <c r="F112" s="13">
        <v>7</v>
      </c>
      <c r="G112" s="13"/>
      <c r="H112" s="16">
        <v>7.17</v>
      </c>
      <c r="I112" s="48">
        <f>H112/E112*1000</f>
        <v>21.401707360754582</v>
      </c>
    </row>
    <row r="113" spans="1:9" x14ac:dyDescent="0.25">
      <c r="A113" s="77"/>
      <c r="B113" s="61"/>
      <c r="C113" s="13">
        <v>2</v>
      </c>
      <c r="D113" s="13" t="s">
        <v>154</v>
      </c>
      <c r="E113" s="13">
        <v>191.6</v>
      </c>
      <c r="F113" s="13">
        <v>5</v>
      </c>
      <c r="G113" s="13"/>
      <c r="H113" s="16">
        <v>6.45</v>
      </c>
      <c r="I113" s="48">
        <f t="shared" ref="I113:I120" si="6">H113/E113*1000</f>
        <v>33.663883089770358</v>
      </c>
    </row>
    <row r="114" spans="1:9" x14ac:dyDescent="0.25">
      <c r="A114" s="77"/>
      <c r="B114" s="61"/>
      <c r="C114" s="13">
        <v>3</v>
      </c>
      <c r="D114" s="13" t="s">
        <v>155</v>
      </c>
      <c r="E114" s="13">
        <v>578.20000000000005</v>
      </c>
      <c r="F114" s="13">
        <v>12</v>
      </c>
      <c r="G114" s="13"/>
      <c r="H114" s="16">
        <v>15.8</v>
      </c>
      <c r="I114" s="48">
        <f t="shared" si="6"/>
        <v>27.326184711172605</v>
      </c>
    </row>
    <row r="115" spans="1:9" x14ac:dyDescent="0.25">
      <c r="A115" s="77"/>
      <c r="B115" s="61"/>
      <c r="C115" s="13">
        <v>4</v>
      </c>
      <c r="D115" s="13" t="s">
        <v>156</v>
      </c>
      <c r="E115" s="13">
        <v>53.17</v>
      </c>
      <c r="F115" s="13">
        <v>1</v>
      </c>
      <c r="G115" s="13"/>
      <c r="H115" s="16">
        <v>2.67</v>
      </c>
      <c r="I115" s="48">
        <f t="shared" si="6"/>
        <v>50.216287380101562</v>
      </c>
    </row>
    <row r="116" spans="1:9" x14ac:dyDescent="0.25">
      <c r="A116" s="77"/>
      <c r="B116" s="61"/>
      <c r="C116" s="13">
        <v>5</v>
      </c>
      <c r="D116" s="13" t="s">
        <v>157</v>
      </c>
      <c r="E116" s="13">
        <v>175.24</v>
      </c>
      <c r="F116" s="13">
        <v>4</v>
      </c>
      <c r="G116" s="13"/>
      <c r="H116" s="16">
        <v>4.49</v>
      </c>
      <c r="I116" s="48">
        <f t="shared" si="6"/>
        <v>25.622004108650991</v>
      </c>
    </row>
    <row r="117" spans="1:9" x14ac:dyDescent="0.25">
      <c r="A117" s="77"/>
      <c r="B117" s="61"/>
      <c r="C117" s="13">
        <v>6</v>
      </c>
      <c r="D117" s="13" t="s">
        <v>229</v>
      </c>
      <c r="E117" s="13">
        <v>105.82</v>
      </c>
      <c r="F117" s="13">
        <v>3</v>
      </c>
      <c r="G117" s="13"/>
      <c r="H117" s="16">
        <v>2.61</v>
      </c>
      <c r="I117" s="48">
        <f t="shared" si="6"/>
        <v>24.664524664524663</v>
      </c>
    </row>
    <row r="118" spans="1:9" x14ac:dyDescent="0.25">
      <c r="A118" s="77"/>
      <c r="B118" s="61"/>
      <c r="C118" s="13">
        <v>7</v>
      </c>
      <c r="D118" s="13" t="s">
        <v>158</v>
      </c>
      <c r="E118" s="13">
        <v>349.85</v>
      </c>
      <c r="F118" s="13">
        <v>7</v>
      </c>
      <c r="G118" s="13"/>
      <c r="H118" s="16">
        <v>8.65</v>
      </c>
      <c r="I118" s="48">
        <f t="shared" si="6"/>
        <v>24.724882092325284</v>
      </c>
    </row>
    <row r="119" spans="1:9" x14ac:dyDescent="0.25">
      <c r="A119" s="77"/>
      <c r="B119" s="61"/>
      <c r="C119" s="13">
        <v>8</v>
      </c>
      <c r="D119" s="13" t="s">
        <v>159</v>
      </c>
      <c r="E119" s="13">
        <v>302.77999999999997</v>
      </c>
      <c r="F119" s="13">
        <v>7</v>
      </c>
      <c r="G119" s="13"/>
      <c r="H119" s="16">
        <v>6.51</v>
      </c>
      <c r="I119" s="48">
        <f t="shared" si="6"/>
        <v>21.500759627452275</v>
      </c>
    </row>
    <row r="120" spans="1:9" x14ac:dyDescent="0.25">
      <c r="A120" s="77"/>
      <c r="B120" s="61"/>
      <c r="C120" s="13">
        <v>9</v>
      </c>
      <c r="D120" s="13" t="s">
        <v>160</v>
      </c>
      <c r="E120" s="13">
        <v>39.42</v>
      </c>
      <c r="F120" s="13">
        <v>1</v>
      </c>
      <c r="G120" s="13"/>
      <c r="H120" s="16">
        <v>1.35</v>
      </c>
      <c r="I120" s="48">
        <f t="shared" si="6"/>
        <v>34.246575342465754</v>
      </c>
    </row>
    <row r="121" spans="1:9" x14ac:dyDescent="0.25">
      <c r="A121" s="77"/>
      <c r="B121" s="61"/>
      <c r="C121" s="92"/>
      <c r="D121" s="93"/>
      <c r="E121" s="93"/>
      <c r="F121" s="93"/>
      <c r="G121" s="93"/>
      <c r="H121" s="93"/>
      <c r="I121" s="31" t="s">
        <v>10</v>
      </c>
    </row>
    <row r="122" spans="1:9" x14ac:dyDescent="0.25">
      <c r="A122" s="77"/>
      <c r="B122" s="61"/>
      <c r="C122" s="94"/>
      <c r="D122" s="95"/>
      <c r="E122" s="95"/>
      <c r="F122" s="95"/>
      <c r="G122" s="95"/>
      <c r="H122" s="95"/>
      <c r="I122" s="32">
        <f>AVERAGE(I112:I120)</f>
        <v>29.262978708579787</v>
      </c>
    </row>
    <row r="123" spans="1:9" x14ac:dyDescent="0.25">
      <c r="A123" s="78"/>
      <c r="B123" s="61"/>
      <c r="C123" s="96"/>
      <c r="D123" s="97"/>
      <c r="E123" s="97"/>
      <c r="F123" s="97"/>
      <c r="G123" s="97"/>
      <c r="H123" s="97"/>
      <c r="I123" s="33"/>
    </row>
    <row r="124" spans="1:9" x14ac:dyDescent="0.25">
      <c r="A124" s="63" t="s">
        <v>211</v>
      </c>
      <c r="B124" s="62" t="s">
        <v>207</v>
      </c>
      <c r="C124" s="14">
        <v>1</v>
      </c>
      <c r="D124" s="22" t="s">
        <v>163</v>
      </c>
      <c r="E124" s="22">
        <v>3295</v>
      </c>
      <c r="F124" s="14"/>
      <c r="G124" s="14"/>
      <c r="H124" s="53">
        <v>62.029000000000003</v>
      </c>
      <c r="I124" s="53">
        <f>H124/E124*1000</f>
        <v>18.82518968133536</v>
      </c>
    </row>
    <row r="125" spans="1:9" x14ac:dyDescent="0.25">
      <c r="A125" s="63"/>
      <c r="B125" s="62"/>
      <c r="C125" s="14">
        <v>2</v>
      </c>
      <c r="D125" s="25" t="s">
        <v>164</v>
      </c>
      <c r="E125" s="22">
        <v>459.67</v>
      </c>
      <c r="F125" s="14"/>
      <c r="G125" s="14"/>
      <c r="H125" s="53">
        <v>16.305</v>
      </c>
      <c r="I125" s="53">
        <f t="shared" ref="I125:I164" si="7">H125/E125*1000</f>
        <v>35.471098831770618</v>
      </c>
    </row>
    <row r="126" spans="1:9" x14ac:dyDescent="0.25">
      <c r="A126" s="63"/>
      <c r="B126" s="62"/>
      <c r="C126" s="14">
        <v>3</v>
      </c>
      <c r="D126" s="25" t="s">
        <v>165</v>
      </c>
      <c r="E126" s="22">
        <v>1082</v>
      </c>
      <c r="F126" s="14"/>
      <c r="G126" s="14"/>
      <c r="H126" s="53">
        <v>55.27</v>
      </c>
      <c r="I126" s="53">
        <f t="shared" si="7"/>
        <v>51.081330868761555</v>
      </c>
    </row>
    <row r="127" spans="1:9" x14ac:dyDescent="0.25">
      <c r="A127" s="63"/>
      <c r="B127" s="62"/>
      <c r="C127" s="14">
        <v>4</v>
      </c>
      <c r="D127" s="22" t="s">
        <v>166</v>
      </c>
      <c r="E127" s="22">
        <v>347</v>
      </c>
      <c r="F127" s="14"/>
      <c r="G127" s="14"/>
      <c r="H127" s="53">
        <v>16.690000000000001</v>
      </c>
      <c r="I127" s="53">
        <f t="shared" si="7"/>
        <v>48.097982708933721</v>
      </c>
    </row>
    <row r="128" spans="1:9" ht="26.25" x14ac:dyDescent="0.25">
      <c r="A128" s="63"/>
      <c r="B128" s="62"/>
      <c r="C128" s="14">
        <v>5</v>
      </c>
      <c r="D128" s="23" t="s">
        <v>199</v>
      </c>
      <c r="E128" s="22">
        <v>3010</v>
      </c>
      <c r="F128" s="14"/>
      <c r="G128" s="14"/>
      <c r="H128" s="53">
        <v>63.497</v>
      </c>
      <c r="I128" s="53">
        <f t="shared" si="7"/>
        <v>21.095348837209301</v>
      </c>
    </row>
    <row r="129" spans="1:9" x14ac:dyDescent="0.25">
      <c r="A129" s="63"/>
      <c r="B129" s="62"/>
      <c r="C129" s="14">
        <v>6</v>
      </c>
      <c r="D129" s="22" t="s">
        <v>167</v>
      </c>
      <c r="E129" s="22">
        <v>2451.7600000000002</v>
      </c>
      <c r="F129" s="14"/>
      <c r="G129" s="14"/>
      <c r="H129" s="53">
        <v>51.384</v>
      </c>
      <c r="I129" s="53">
        <f t="shared" si="7"/>
        <v>20.95800567755408</v>
      </c>
    </row>
    <row r="130" spans="1:9" x14ac:dyDescent="0.25">
      <c r="A130" s="63"/>
      <c r="B130" s="62"/>
      <c r="C130" s="14">
        <v>7</v>
      </c>
      <c r="D130" s="22" t="s">
        <v>200</v>
      </c>
      <c r="E130" s="22">
        <v>519.86</v>
      </c>
      <c r="F130" s="14"/>
      <c r="G130" s="14"/>
      <c r="H130" s="53">
        <v>8.9190000000000005</v>
      </c>
      <c r="I130" s="53">
        <f t="shared" si="7"/>
        <v>17.156542145962373</v>
      </c>
    </row>
    <row r="131" spans="1:9" ht="26.25" x14ac:dyDescent="0.25">
      <c r="A131" s="63"/>
      <c r="B131" s="62"/>
      <c r="C131" s="14">
        <v>8</v>
      </c>
      <c r="D131" s="24" t="s">
        <v>168</v>
      </c>
      <c r="E131" s="22">
        <v>504.04</v>
      </c>
      <c r="F131" s="14"/>
      <c r="G131" s="14"/>
      <c r="H131" s="53">
        <v>11.61</v>
      </c>
      <c r="I131" s="53">
        <f t="shared" si="7"/>
        <v>23.033886199507972</v>
      </c>
    </row>
    <row r="132" spans="1:9" x14ac:dyDescent="0.25">
      <c r="A132" s="63"/>
      <c r="B132" s="62"/>
      <c r="C132" s="14">
        <v>9</v>
      </c>
      <c r="D132" s="22" t="s">
        <v>169</v>
      </c>
      <c r="E132" s="22">
        <v>5856</v>
      </c>
      <c r="F132" s="14"/>
      <c r="G132" s="14"/>
      <c r="H132" s="53">
        <v>102.518</v>
      </c>
      <c r="I132" s="53">
        <f t="shared" si="7"/>
        <v>17.506489071038253</v>
      </c>
    </row>
    <row r="133" spans="1:9" x14ac:dyDescent="0.25">
      <c r="A133" s="63"/>
      <c r="B133" s="62"/>
      <c r="C133" s="14">
        <v>10</v>
      </c>
      <c r="D133" s="25" t="s">
        <v>170</v>
      </c>
      <c r="E133" s="25">
        <v>958</v>
      </c>
      <c r="F133" s="14"/>
      <c r="G133" s="14"/>
      <c r="H133" s="53">
        <v>25.126999999999999</v>
      </c>
      <c r="I133" s="53">
        <f t="shared" si="7"/>
        <v>26.2286012526096</v>
      </c>
    </row>
    <row r="134" spans="1:9" x14ac:dyDescent="0.25">
      <c r="A134" s="63"/>
      <c r="B134" s="62"/>
      <c r="C134" s="14">
        <v>11</v>
      </c>
      <c r="D134" s="22" t="s">
        <v>171</v>
      </c>
      <c r="E134" s="22">
        <v>4914.6000000000004</v>
      </c>
      <c r="F134" s="14"/>
      <c r="G134" s="14"/>
      <c r="H134" s="53">
        <v>68.061999999999998</v>
      </c>
      <c r="I134" s="53">
        <f t="shared" si="7"/>
        <v>13.84893989337891</v>
      </c>
    </row>
    <row r="135" spans="1:9" x14ac:dyDescent="0.25">
      <c r="A135" s="63"/>
      <c r="B135" s="62"/>
      <c r="C135" s="14">
        <v>12</v>
      </c>
      <c r="D135" s="22" t="s">
        <v>172</v>
      </c>
      <c r="E135" s="22">
        <v>1045</v>
      </c>
      <c r="F135" s="14"/>
      <c r="G135" s="14"/>
      <c r="H135" s="53">
        <v>42.923999999999999</v>
      </c>
      <c r="I135" s="53">
        <f t="shared" si="7"/>
        <v>41.075598086124401</v>
      </c>
    </row>
    <row r="136" spans="1:9" x14ac:dyDescent="0.25">
      <c r="A136" s="63"/>
      <c r="B136" s="62"/>
      <c r="C136" s="14">
        <v>13</v>
      </c>
      <c r="D136" s="22" t="s">
        <v>173</v>
      </c>
      <c r="E136" s="22">
        <v>2714.06</v>
      </c>
      <c r="F136" s="14"/>
      <c r="G136" s="14"/>
      <c r="H136" s="53">
        <v>70.653000000000006</v>
      </c>
      <c r="I136" s="53">
        <f t="shared" si="7"/>
        <v>26.032217415974596</v>
      </c>
    </row>
    <row r="137" spans="1:9" x14ac:dyDescent="0.25">
      <c r="A137" s="63"/>
      <c r="B137" s="62"/>
      <c r="C137" s="14">
        <v>14</v>
      </c>
      <c r="D137" s="22" t="s">
        <v>174</v>
      </c>
      <c r="E137" s="22">
        <v>1870</v>
      </c>
      <c r="F137" s="14"/>
      <c r="G137" s="14"/>
      <c r="H137" s="53">
        <v>38.204999999999998</v>
      </c>
      <c r="I137" s="53">
        <f t="shared" si="7"/>
        <v>20.430481283422459</v>
      </c>
    </row>
    <row r="138" spans="1:9" x14ac:dyDescent="0.25">
      <c r="A138" s="63"/>
      <c r="B138" s="62"/>
      <c r="C138" s="14">
        <v>15</v>
      </c>
      <c r="D138" s="22" t="s">
        <v>175</v>
      </c>
      <c r="E138" s="22">
        <v>1875</v>
      </c>
      <c r="F138" s="14"/>
      <c r="G138" s="14"/>
      <c r="H138" s="53">
        <v>43.081000000000003</v>
      </c>
      <c r="I138" s="53">
        <f t="shared" si="7"/>
        <v>22.976533333333332</v>
      </c>
    </row>
    <row r="139" spans="1:9" x14ac:dyDescent="0.25">
      <c r="A139" s="63"/>
      <c r="B139" s="62"/>
      <c r="C139" s="14">
        <v>16</v>
      </c>
      <c r="D139" s="22" t="s">
        <v>176</v>
      </c>
      <c r="E139" s="22">
        <v>1028.75</v>
      </c>
      <c r="F139" s="14"/>
      <c r="G139" s="14"/>
      <c r="H139" s="53">
        <v>29.846</v>
      </c>
      <c r="I139" s="53">
        <f t="shared" si="7"/>
        <v>29.011907654921021</v>
      </c>
    </row>
    <row r="140" spans="1:9" x14ac:dyDescent="0.25">
      <c r="A140" s="63"/>
      <c r="B140" s="62"/>
      <c r="C140" s="14">
        <v>17</v>
      </c>
      <c r="D140" s="25" t="s">
        <v>177</v>
      </c>
      <c r="E140" s="25">
        <v>562.15</v>
      </c>
      <c r="F140" s="14"/>
      <c r="G140" s="14"/>
      <c r="H140" s="53">
        <v>11.695</v>
      </c>
      <c r="I140" s="53">
        <f t="shared" si="7"/>
        <v>20.804055856977676</v>
      </c>
    </row>
    <row r="141" spans="1:9" x14ac:dyDescent="0.25">
      <c r="A141" s="63"/>
      <c r="B141" s="62"/>
      <c r="C141" s="14">
        <v>18</v>
      </c>
      <c r="D141" s="22" t="s">
        <v>178</v>
      </c>
      <c r="E141" s="22">
        <v>1783</v>
      </c>
      <c r="F141" s="14"/>
      <c r="G141" s="14"/>
      <c r="H141" s="53">
        <v>61.652000000000001</v>
      </c>
      <c r="I141" s="53">
        <f t="shared" si="7"/>
        <v>34.577678070667417</v>
      </c>
    </row>
    <row r="142" spans="1:9" x14ac:dyDescent="0.25">
      <c r="A142" s="63"/>
      <c r="B142" s="62"/>
      <c r="C142" s="14">
        <v>19</v>
      </c>
      <c r="D142" s="22" t="s">
        <v>202</v>
      </c>
      <c r="E142" s="22">
        <v>5808</v>
      </c>
      <c r="F142" s="14"/>
      <c r="G142" s="14"/>
      <c r="H142" s="53">
        <v>104.98</v>
      </c>
      <c r="I142" s="53">
        <f t="shared" si="7"/>
        <v>18.075068870523417</v>
      </c>
    </row>
    <row r="143" spans="1:9" x14ac:dyDescent="0.25">
      <c r="A143" s="63"/>
      <c r="B143" s="62"/>
      <c r="C143" s="14">
        <v>20</v>
      </c>
      <c r="D143" s="22" t="s">
        <v>179</v>
      </c>
      <c r="E143" s="22">
        <v>4728</v>
      </c>
      <c r="F143" s="14"/>
      <c r="G143" s="14"/>
      <c r="H143" s="53">
        <v>88.21</v>
      </c>
      <c r="I143" s="53">
        <f t="shared" si="7"/>
        <v>18.656937394247038</v>
      </c>
    </row>
    <row r="144" spans="1:9" x14ac:dyDescent="0.25">
      <c r="A144" s="63"/>
      <c r="B144" s="62"/>
      <c r="C144" s="14">
        <v>21</v>
      </c>
      <c r="D144" s="22" t="s">
        <v>180</v>
      </c>
      <c r="E144" s="22">
        <v>1483</v>
      </c>
      <c r="F144" s="14"/>
      <c r="G144" s="14"/>
      <c r="H144" s="53">
        <v>22.536000000000001</v>
      </c>
      <c r="I144" s="53">
        <f t="shared" si="7"/>
        <v>15.196223870532705</v>
      </c>
    </row>
    <row r="145" spans="1:9" x14ac:dyDescent="0.25">
      <c r="A145" s="63"/>
      <c r="B145" s="62"/>
      <c r="C145" s="14">
        <v>22</v>
      </c>
      <c r="D145" s="22" t="s">
        <v>181</v>
      </c>
      <c r="E145" s="22">
        <v>1374.97</v>
      </c>
      <c r="F145" s="14"/>
      <c r="G145" s="14"/>
      <c r="H145" s="53">
        <v>24.800999999999998</v>
      </c>
      <c r="I145" s="53">
        <f t="shared" si="7"/>
        <v>18.037484454206272</v>
      </c>
    </row>
    <row r="146" spans="1:9" x14ac:dyDescent="0.25">
      <c r="A146" s="63"/>
      <c r="B146" s="62"/>
      <c r="C146" s="14">
        <v>23</v>
      </c>
      <c r="D146" s="22" t="s">
        <v>203</v>
      </c>
      <c r="E146" s="22">
        <v>3560.39</v>
      </c>
      <c r="F146" s="14"/>
      <c r="G146" s="14"/>
      <c r="H146" s="53">
        <v>61.829000000000001</v>
      </c>
      <c r="I146" s="53">
        <f t="shared" si="7"/>
        <v>17.36579419670317</v>
      </c>
    </row>
    <row r="147" spans="1:9" x14ac:dyDescent="0.25">
      <c r="A147" s="63"/>
      <c r="B147" s="62"/>
      <c r="C147" s="14">
        <v>24</v>
      </c>
      <c r="D147" s="22" t="s">
        <v>182</v>
      </c>
      <c r="E147" s="22">
        <v>1834</v>
      </c>
      <c r="F147" s="14"/>
      <c r="G147" s="14"/>
      <c r="H147" s="53">
        <v>44.51</v>
      </c>
      <c r="I147" s="53">
        <f t="shared" si="7"/>
        <v>24.269356597600872</v>
      </c>
    </row>
    <row r="148" spans="1:9" x14ac:dyDescent="0.25">
      <c r="A148" s="63"/>
      <c r="B148" s="62"/>
      <c r="C148" s="14">
        <v>25</v>
      </c>
      <c r="D148" s="22" t="s">
        <v>183</v>
      </c>
      <c r="E148" s="22">
        <v>7490</v>
      </c>
      <c r="F148" s="14"/>
      <c r="G148" s="14"/>
      <c r="H148" s="53">
        <v>93.622</v>
      </c>
      <c r="I148" s="53">
        <f t="shared" si="7"/>
        <v>12.499599465954606</v>
      </c>
    </row>
    <row r="149" spans="1:9" x14ac:dyDescent="0.25">
      <c r="A149" s="63"/>
      <c r="B149" s="62"/>
      <c r="C149" s="14">
        <v>26</v>
      </c>
      <c r="D149" s="22" t="s">
        <v>184</v>
      </c>
      <c r="E149" s="22">
        <v>338</v>
      </c>
      <c r="F149" s="14"/>
      <c r="G149" s="14"/>
      <c r="H149" s="53">
        <v>12.066000000000001</v>
      </c>
      <c r="I149" s="53">
        <f t="shared" si="7"/>
        <v>35.698224852071007</v>
      </c>
    </row>
    <row r="150" spans="1:9" x14ac:dyDescent="0.25">
      <c r="A150" s="63"/>
      <c r="B150" s="62"/>
      <c r="C150" s="14">
        <v>27</v>
      </c>
      <c r="D150" s="22" t="s">
        <v>185</v>
      </c>
      <c r="E150" s="22">
        <v>202.03</v>
      </c>
      <c r="F150" s="14"/>
      <c r="G150" s="14"/>
      <c r="H150" s="53">
        <v>8.1370000000000005</v>
      </c>
      <c r="I150" s="53">
        <f t="shared" si="7"/>
        <v>40.276196604464687</v>
      </c>
    </row>
    <row r="151" spans="1:9" x14ac:dyDescent="0.25">
      <c r="A151" s="63"/>
      <c r="B151" s="62"/>
      <c r="C151" s="14">
        <v>28</v>
      </c>
      <c r="D151" s="22" t="s">
        <v>186</v>
      </c>
      <c r="E151" s="22">
        <v>3000</v>
      </c>
      <c r="F151" s="14"/>
      <c r="G151" s="14"/>
      <c r="H151" s="53">
        <v>36.292999999999999</v>
      </c>
      <c r="I151" s="53">
        <f t="shared" si="7"/>
        <v>12.097666666666667</v>
      </c>
    </row>
    <row r="152" spans="1:9" x14ac:dyDescent="0.25">
      <c r="A152" s="63"/>
      <c r="B152" s="62"/>
      <c r="C152" s="14">
        <v>29</v>
      </c>
      <c r="D152" s="22" t="s">
        <v>187</v>
      </c>
      <c r="E152" s="22">
        <v>870.61</v>
      </c>
      <c r="F152" s="14"/>
      <c r="G152" s="14"/>
      <c r="H152" s="53">
        <v>23.431000000000001</v>
      </c>
      <c r="I152" s="53">
        <f t="shared" si="7"/>
        <v>26.913313653645147</v>
      </c>
    </row>
    <row r="153" spans="1:9" x14ac:dyDescent="0.25">
      <c r="A153" s="63"/>
      <c r="B153" s="62"/>
      <c r="C153" s="14">
        <v>30</v>
      </c>
      <c r="D153" s="22" t="s">
        <v>188</v>
      </c>
      <c r="E153" s="22">
        <v>1483</v>
      </c>
      <c r="F153" s="14"/>
      <c r="G153" s="14"/>
      <c r="H153" s="53">
        <v>37.948</v>
      </c>
      <c r="I153" s="53">
        <f t="shared" si="7"/>
        <v>25.588671611598112</v>
      </c>
    </row>
    <row r="154" spans="1:9" x14ac:dyDescent="0.25">
      <c r="A154" s="63"/>
      <c r="B154" s="62"/>
      <c r="C154" s="14">
        <v>31</v>
      </c>
      <c r="D154" s="22" t="s">
        <v>189</v>
      </c>
      <c r="E154" s="22">
        <v>656.5</v>
      </c>
      <c r="F154" s="14"/>
      <c r="G154" s="14"/>
      <c r="H154" s="53">
        <v>19.457000000000001</v>
      </c>
      <c r="I154" s="53">
        <f t="shared" si="7"/>
        <v>29.637471439451641</v>
      </c>
    </row>
    <row r="155" spans="1:9" x14ac:dyDescent="0.25">
      <c r="A155" s="63"/>
      <c r="B155" s="62"/>
      <c r="C155" s="14">
        <v>32</v>
      </c>
      <c r="D155" s="22" t="s">
        <v>190</v>
      </c>
      <c r="E155" s="22">
        <v>3315.87</v>
      </c>
      <c r="F155" s="14"/>
      <c r="G155" s="14"/>
      <c r="H155" s="53">
        <v>50.96</v>
      </c>
      <c r="I155" s="53">
        <f t="shared" si="7"/>
        <v>15.368515653508732</v>
      </c>
    </row>
    <row r="156" spans="1:9" x14ac:dyDescent="0.25">
      <c r="A156" s="63"/>
      <c r="B156" s="62"/>
      <c r="C156" s="14">
        <v>33</v>
      </c>
      <c r="D156" s="22" t="s">
        <v>191</v>
      </c>
      <c r="E156" s="22">
        <v>400</v>
      </c>
      <c r="F156" s="14"/>
      <c r="G156" s="14"/>
      <c r="H156" s="53">
        <v>9.657</v>
      </c>
      <c r="I156" s="53">
        <f t="shared" si="7"/>
        <v>24.142500000000002</v>
      </c>
    </row>
    <row r="157" spans="1:9" x14ac:dyDescent="0.25">
      <c r="A157" s="63"/>
      <c r="B157" s="62"/>
      <c r="C157" s="14">
        <v>34</v>
      </c>
      <c r="D157" s="22" t="s">
        <v>192</v>
      </c>
      <c r="E157" s="22">
        <v>1670</v>
      </c>
      <c r="F157" s="14"/>
      <c r="G157" s="14"/>
      <c r="H157" s="53">
        <v>62.01</v>
      </c>
      <c r="I157" s="53">
        <f t="shared" si="7"/>
        <v>37.131736526946106</v>
      </c>
    </row>
    <row r="158" spans="1:9" x14ac:dyDescent="0.25">
      <c r="A158" s="63"/>
      <c r="B158" s="62"/>
      <c r="C158" s="14">
        <v>35</v>
      </c>
      <c r="D158" s="22" t="s">
        <v>193</v>
      </c>
      <c r="E158" s="22">
        <v>1867</v>
      </c>
      <c r="F158" s="14"/>
      <c r="G158" s="14"/>
      <c r="H158" s="53">
        <v>63.55</v>
      </c>
      <c r="I158" s="53">
        <f t="shared" si="7"/>
        <v>34.038564542046061</v>
      </c>
    </row>
    <row r="159" spans="1:9" x14ac:dyDescent="0.25">
      <c r="A159" s="63"/>
      <c r="B159" s="62"/>
      <c r="C159" s="14">
        <v>36</v>
      </c>
      <c r="D159" s="22" t="s">
        <v>194</v>
      </c>
      <c r="E159" s="22">
        <v>220</v>
      </c>
      <c r="F159" s="14"/>
      <c r="G159" s="14"/>
      <c r="H159" s="53">
        <v>7.4880000000000004</v>
      </c>
      <c r="I159" s="53">
        <f t="shared" si="7"/>
        <v>34.036363636363639</v>
      </c>
    </row>
    <row r="160" spans="1:9" x14ac:dyDescent="0.25">
      <c r="A160" s="63"/>
      <c r="B160" s="62"/>
      <c r="C160" s="14">
        <f>C159+1</f>
        <v>37</v>
      </c>
      <c r="D160" s="22" t="s">
        <v>195</v>
      </c>
      <c r="E160" s="22">
        <v>851</v>
      </c>
      <c r="F160" s="14"/>
      <c r="G160" s="14"/>
      <c r="H160" s="53">
        <v>15.871</v>
      </c>
      <c r="I160" s="53">
        <f t="shared" si="7"/>
        <v>18.649823736780256</v>
      </c>
    </row>
    <row r="161" spans="1:9" ht="39" x14ac:dyDescent="0.25">
      <c r="A161" s="63"/>
      <c r="B161" s="62"/>
      <c r="C161" s="14">
        <f t="shared" ref="C161:C163" si="8">C160+1</f>
        <v>38</v>
      </c>
      <c r="D161" s="24" t="s">
        <v>201</v>
      </c>
      <c r="E161" s="22">
        <v>1047.77</v>
      </c>
      <c r="F161" s="14"/>
      <c r="G161" s="14"/>
      <c r="H161" s="53">
        <v>26.22</v>
      </c>
      <c r="I161" s="53">
        <f t="shared" si="7"/>
        <v>25.024576004275747</v>
      </c>
    </row>
    <row r="162" spans="1:9" x14ac:dyDescent="0.25">
      <c r="A162" s="63"/>
      <c r="B162" s="62"/>
      <c r="C162" s="14">
        <f t="shared" si="8"/>
        <v>39</v>
      </c>
      <c r="D162" s="22" t="s">
        <v>196</v>
      </c>
      <c r="E162" s="22">
        <v>168.33</v>
      </c>
      <c r="F162" s="14"/>
      <c r="G162" s="14"/>
      <c r="H162" s="53">
        <v>3.6309999999999998</v>
      </c>
      <c r="I162" s="53">
        <f t="shared" si="7"/>
        <v>21.570724172755892</v>
      </c>
    </row>
    <row r="163" spans="1:9" ht="26.25" x14ac:dyDescent="0.25">
      <c r="A163" s="63"/>
      <c r="B163" s="62"/>
      <c r="C163" s="14">
        <f t="shared" si="8"/>
        <v>40</v>
      </c>
      <c r="D163" s="24" t="s">
        <v>205</v>
      </c>
      <c r="E163" s="22">
        <v>2141.9899999999998</v>
      </c>
      <c r="F163" s="14"/>
      <c r="G163" s="14"/>
      <c r="H163" s="53">
        <v>46.506999999999998</v>
      </c>
      <c r="I163" s="53">
        <f t="shared" si="7"/>
        <v>21.712052810704066</v>
      </c>
    </row>
    <row r="164" spans="1:9" ht="26.25" x14ac:dyDescent="0.25">
      <c r="A164" s="63"/>
      <c r="B164" s="62"/>
      <c r="C164" s="14">
        <v>41</v>
      </c>
      <c r="D164" s="24" t="s">
        <v>204</v>
      </c>
      <c r="E164" s="22">
        <v>1097.4000000000001</v>
      </c>
      <c r="F164" s="14"/>
      <c r="G164" s="14"/>
      <c r="H164" s="53">
        <v>15.69</v>
      </c>
      <c r="I164" s="53">
        <f t="shared" si="7"/>
        <v>14.297430289775832</v>
      </c>
    </row>
    <row r="165" spans="1:9" x14ac:dyDescent="0.25">
      <c r="A165" s="63"/>
      <c r="B165" s="62"/>
      <c r="C165" s="64"/>
      <c r="D165" s="65"/>
      <c r="E165" s="65"/>
      <c r="F165" s="65"/>
      <c r="G165" s="65"/>
      <c r="H165" s="65"/>
      <c r="I165" s="30" t="s">
        <v>10</v>
      </c>
    </row>
    <row r="166" spans="1:9" x14ac:dyDescent="0.25">
      <c r="A166" s="63"/>
      <c r="B166" s="62"/>
      <c r="C166" s="66"/>
      <c r="D166" s="67"/>
      <c r="E166" s="67"/>
      <c r="F166" s="67"/>
      <c r="G166" s="67"/>
      <c r="H166" s="67"/>
      <c r="I166" s="40">
        <f>AVERAGE(I124:I164)</f>
        <v>25.085272778544013</v>
      </c>
    </row>
    <row r="167" spans="1:9" x14ac:dyDescent="0.25">
      <c r="A167" s="63"/>
      <c r="B167" s="62"/>
      <c r="C167" s="68"/>
      <c r="D167" s="69"/>
      <c r="E167" s="69"/>
      <c r="F167" s="69"/>
      <c r="G167" s="69"/>
      <c r="H167" s="69"/>
      <c r="I167" s="43"/>
    </row>
    <row r="168" spans="1:9" x14ac:dyDescent="0.25">
      <c r="A168" s="63"/>
      <c r="B168" s="62" t="s">
        <v>210</v>
      </c>
      <c r="C168" s="14">
        <v>1</v>
      </c>
      <c r="D168" s="22" t="s">
        <v>197</v>
      </c>
      <c r="E168" s="22">
        <v>534.79999999999995</v>
      </c>
      <c r="F168" s="14"/>
      <c r="G168" s="14"/>
      <c r="H168" s="53">
        <v>20.875</v>
      </c>
      <c r="I168" s="53">
        <f>H168/E168*1000</f>
        <v>39.033283470456247</v>
      </c>
    </row>
    <row r="169" spans="1:9" x14ac:dyDescent="0.25">
      <c r="A169" s="63"/>
      <c r="B169" s="62"/>
      <c r="C169" s="14">
        <v>2</v>
      </c>
      <c r="D169" s="22" t="s">
        <v>198</v>
      </c>
      <c r="E169" s="22">
        <v>327.05</v>
      </c>
      <c r="F169" s="14"/>
      <c r="G169" s="14"/>
      <c r="H169" s="53">
        <v>10.159000000000001</v>
      </c>
      <c r="I169" s="53">
        <f t="shared" ref="I169:I170" si="9">H169/E169*1000</f>
        <v>31.062528665341691</v>
      </c>
    </row>
    <row r="170" spans="1:9" x14ac:dyDescent="0.25">
      <c r="A170" s="63"/>
      <c r="B170" s="62"/>
      <c r="C170" s="22">
        <v>3</v>
      </c>
      <c r="D170" s="22" t="s">
        <v>230</v>
      </c>
      <c r="E170" s="22">
        <v>563.66999999999996</v>
      </c>
      <c r="F170" s="22"/>
      <c r="G170" s="22"/>
      <c r="H170" s="54">
        <v>11.079000000000001</v>
      </c>
      <c r="I170" s="53">
        <f t="shared" si="9"/>
        <v>19.65511735589973</v>
      </c>
    </row>
    <row r="171" spans="1:9" x14ac:dyDescent="0.25">
      <c r="A171" s="63"/>
      <c r="B171" s="62"/>
      <c r="C171" s="70"/>
      <c r="D171" s="71"/>
      <c r="E171" s="71"/>
      <c r="F171" s="71"/>
      <c r="G171" s="71"/>
      <c r="H171" s="71"/>
      <c r="I171" s="39" t="s">
        <v>10</v>
      </c>
    </row>
    <row r="172" spans="1:9" x14ac:dyDescent="0.25">
      <c r="A172" s="63"/>
      <c r="B172" s="62"/>
      <c r="C172" s="72"/>
      <c r="D172" s="73"/>
      <c r="E172" s="73"/>
      <c r="F172" s="73"/>
      <c r="G172" s="73"/>
      <c r="H172" s="73"/>
      <c r="I172" s="55">
        <f>AVERAGE(I168:I170)</f>
        <v>29.916976497232557</v>
      </c>
    </row>
  </sheetData>
  <mergeCells count="22">
    <mergeCell ref="A112:A123"/>
    <mergeCell ref="B112:B123"/>
    <mergeCell ref="C121:H123"/>
    <mergeCell ref="A124:A172"/>
    <mergeCell ref="B124:B167"/>
    <mergeCell ref="C165:H167"/>
    <mergeCell ref="B168:B172"/>
    <mergeCell ref="C171:H172"/>
    <mergeCell ref="A91:A102"/>
    <mergeCell ref="B91:B102"/>
    <mergeCell ref="C100:H102"/>
    <mergeCell ref="A103:A111"/>
    <mergeCell ref="B103:B111"/>
    <mergeCell ref="C109:H111"/>
    <mergeCell ref="D1:I1"/>
    <mergeCell ref="A3:A90"/>
    <mergeCell ref="B3:B27"/>
    <mergeCell ref="C3:C4"/>
    <mergeCell ref="D3:D4"/>
    <mergeCell ref="C25:H27"/>
    <mergeCell ref="B28:B90"/>
    <mergeCell ref="C88:H9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ECEA3-E724-4007-B8FC-46725046E342}">
  <dimension ref="A1:I172"/>
  <sheetViews>
    <sheetView topLeftCell="A61" workbookViewId="0">
      <selection activeCell="A3" sqref="A1:XFD1048576"/>
    </sheetView>
  </sheetViews>
  <sheetFormatPr defaultRowHeight="15" x14ac:dyDescent="0.25"/>
  <cols>
    <col min="4" max="4" width="30.7109375" bestFit="1" customWidth="1"/>
    <col min="5" max="5" width="10.140625" customWidth="1"/>
    <col min="8" max="8" width="10.5703125" customWidth="1"/>
    <col min="9" max="9" width="13" customWidth="1"/>
  </cols>
  <sheetData>
    <row r="1" spans="1:9" x14ac:dyDescent="0.25">
      <c r="A1" s="3"/>
      <c r="B1" s="4"/>
      <c r="C1" s="3"/>
      <c r="D1" s="74" t="s">
        <v>233</v>
      </c>
      <c r="E1" s="75"/>
      <c r="F1" s="75"/>
      <c r="G1" s="75"/>
      <c r="H1" s="75"/>
      <c r="I1" s="75"/>
    </row>
    <row r="2" spans="1:9" x14ac:dyDescent="0.25">
      <c r="A2" s="3"/>
      <c r="B2" s="3"/>
      <c r="C2" s="3"/>
      <c r="D2" s="3"/>
      <c r="E2" s="3"/>
      <c r="F2" s="3"/>
      <c r="G2" s="3"/>
      <c r="H2" s="5"/>
      <c r="I2" s="5"/>
    </row>
    <row r="3" spans="1:9" ht="38.25" x14ac:dyDescent="0.25">
      <c r="A3" s="79" t="s">
        <v>215</v>
      </c>
      <c r="B3" s="88" t="s">
        <v>208</v>
      </c>
      <c r="C3" s="90" t="s">
        <v>0</v>
      </c>
      <c r="D3" s="90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</row>
    <row r="4" spans="1:9" x14ac:dyDescent="0.25">
      <c r="A4" s="80"/>
      <c r="B4" s="89"/>
      <c r="C4" s="91"/>
      <c r="D4" s="91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</row>
    <row r="5" spans="1:9" x14ac:dyDescent="0.25">
      <c r="A5" s="80"/>
      <c r="B5" s="89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50">
        <v>19.8</v>
      </c>
      <c r="I5" s="50">
        <f>H5/E5*1000</f>
        <v>8.870610056046127</v>
      </c>
    </row>
    <row r="6" spans="1:9" x14ac:dyDescent="0.25">
      <c r="A6" s="80"/>
      <c r="B6" s="89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50">
        <v>9.7200000000000006</v>
      </c>
      <c r="I6" s="50">
        <f t="shared" ref="I6:I12" si="0">H6/E6*1000</f>
        <v>9.4159586937779114</v>
      </c>
    </row>
    <row r="7" spans="1:9" x14ac:dyDescent="0.25">
      <c r="A7" s="80"/>
      <c r="B7" s="89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50">
        <v>9.86</v>
      </c>
      <c r="I7" s="50">
        <f t="shared" si="0"/>
        <v>10.519577509868773</v>
      </c>
    </row>
    <row r="8" spans="1:9" x14ac:dyDescent="0.25">
      <c r="A8" s="80"/>
      <c r="B8" s="89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50">
        <v>27.94</v>
      </c>
      <c r="I8" s="50">
        <f t="shared" si="0"/>
        <v>12.611888758988343</v>
      </c>
    </row>
    <row r="9" spans="1:9" x14ac:dyDescent="0.25">
      <c r="A9" s="80"/>
      <c r="B9" s="89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50">
        <v>9.3699999999999992</v>
      </c>
      <c r="I9" s="50">
        <f t="shared" si="0"/>
        <v>8.9869751203698378</v>
      </c>
    </row>
    <row r="10" spans="1:9" x14ac:dyDescent="0.25">
      <c r="A10" s="80"/>
      <c r="B10" s="89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50">
        <v>27.46</v>
      </c>
      <c r="I10" s="50">
        <f t="shared" si="0"/>
        <v>12.122389337948023</v>
      </c>
    </row>
    <row r="11" spans="1:9" x14ac:dyDescent="0.25">
      <c r="A11" s="80"/>
      <c r="B11" s="89"/>
      <c r="C11" s="8" t="s">
        <v>129</v>
      </c>
      <c r="D11" s="8" t="s">
        <v>27</v>
      </c>
      <c r="E11" s="11">
        <v>2283.7800000000002</v>
      </c>
      <c r="F11" s="11">
        <v>45</v>
      </c>
      <c r="G11" s="9"/>
      <c r="H11" s="11">
        <v>23.99</v>
      </c>
      <c r="I11" s="50">
        <f t="shared" si="0"/>
        <v>10.504514445349376</v>
      </c>
    </row>
    <row r="12" spans="1:9" x14ac:dyDescent="0.25">
      <c r="A12" s="80"/>
      <c r="B12" s="89"/>
      <c r="C12" s="8" t="s">
        <v>130</v>
      </c>
      <c r="D12" s="8" t="s">
        <v>11</v>
      </c>
      <c r="E12" s="11">
        <v>313.52999999999997</v>
      </c>
      <c r="F12" s="11">
        <v>6</v>
      </c>
      <c r="G12" s="11">
        <v>1956</v>
      </c>
      <c r="H12" s="11">
        <v>3.83</v>
      </c>
      <c r="I12" s="50">
        <f t="shared" si="0"/>
        <v>12.215736931075178</v>
      </c>
    </row>
    <row r="13" spans="1:9" x14ac:dyDescent="0.25">
      <c r="A13" s="80"/>
      <c r="B13" s="89"/>
      <c r="C13" s="8" t="s">
        <v>131</v>
      </c>
      <c r="D13" s="10" t="s">
        <v>83</v>
      </c>
      <c r="E13" s="11">
        <v>2033.99</v>
      </c>
      <c r="F13" s="11">
        <v>44</v>
      </c>
      <c r="G13" s="11">
        <v>1970</v>
      </c>
      <c r="H13" s="11">
        <v>14.11</v>
      </c>
      <c r="I13" s="50">
        <f>H13/E13*1000</f>
        <v>6.9371039188983232</v>
      </c>
    </row>
    <row r="14" spans="1:9" x14ac:dyDescent="0.25">
      <c r="A14" s="80"/>
      <c r="B14" s="89"/>
      <c r="C14" s="8" t="s">
        <v>118</v>
      </c>
      <c r="D14" s="8" t="s">
        <v>12</v>
      </c>
      <c r="E14" s="11">
        <v>1745.13</v>
      </c>
      <c r="F14" s="11">
        <v>37</v>
      </c>
      <c r="G14" s="11">
        <v>1972</v>
      </c>
      <c r="H14" s="11">
        <v>14.73</v>
      </c>
      <c r="I14" s="50">
        <f t="shared" ref="I14:I24" si="1">H14/E14*1000</f>
        <v>8.4406319299994834</v>
      </c>
    </row>
    <row r="15" spans="1:9" x14ac:dyDescent="0.25">
      <c r="A15" s="80"/>
      <c r="B15" s="89"/>
      <c r="C15" s="8" t="s">
        <v>132</v>
      </c>
      <c r="D15" s="8" t="s">
        <v>13</v>
      </c>
      <c r="E15" s="11">
        <v>681.36</v>
      </c>
      <c r="F15" s="11">
        <v>10</v>
      </c>
      <c r="G15" s="11">
        <v>1984</v>
      </c>
      <c r="H15" s="11">
        <v>9.08</v>
      </c>
      <c r="I15" s="50">
        <f t="shared" si="1"/>
        <v>13.326288599272043</v>
      </c>
    </row>
    <row r="16" spans="1:9" x14ac:dyDescent="0.25">
      <c r="A16" s="80"/>
      <c r="B16" s="89"/>
      <c r="C16" s="8" t="s">
        <v>133</v>
      </c>
      <c r="D16" s="10" t="s">
        <v>21</v>
      </c>
      <c r="E16" s="11">
        <v>981.25</v>
      </c>
      <c r="F16" s="11">
        <v>19</v>
      </c>
      <c r="G16" s="11">
        <v>1984</v>
      </c>
      <c r="H16" s="11">
        <v>9.58</v>
      </c>
      <c r="I16" s="50">
        <f t="shared" si="1"/>
        <v>9.7630573248407639</v>
      </c>
    </row>
    <row r="17" spans="1:9" x14ac:dyDescent="0.25">
      <c r="A17" s="80"/>
      <c r="B17" s="89"/>
      <c r="C17" s="8" t="s">
        <v>134</v>
      </c>
      <c r="D17" s="10" t="s">
        <v>22</v>
      </c>
      <c r="E17" s="11">
        <v>1075.26</v>
      </c>
      <c r="F17" s="11">
        <v>20</v>
      </c>
      <c r="G17" s="11">
        <v>1984</v>
      </c>
      <c r="H17" s="11">
        <v>12.03</v>
      </c>
      <c r="I17" s="50">
        <f t="shared" si="1"/>
        <v>11.187991741532279</v>
      </c>
    </row>
    <row r="18" spans="1:9" x14ac:dyDescent="0.25">
      <c r="A18" s="80"/>
      <c r="B18" s="89"/>
      <c r="C18" s="8" t="s">
        <v>135</v>
      </c>
      <c r="D18" s="10" t="s">
        <v>23</v>
      </c>
      <c r="E18" s="11">
        <v>1056.31</v>
      </c>
      <c r="F18" s="11">
        <v>20</v>
      </c>
      <c r="G18" s="11">
        <v>1984</v>
      </c>
      <c r="H18" s="11">
        <v>13.47</v>
      </c>
      <c r="I18" s="50">
        <f t="shared" si="1"/>
        <v>12.751938351430924</v>
      </c>
    </row>
    <row r="19" spans="1:9" x14ac:dyDescent="0.25">
      <c r="A19" s="80"/>
      <c r="B19" s="89"/>
      <c r="C19" s="8" t="s">
        <v>136</v>
      </c>
      <c r="D19" s="8" t="s">
        <v>14</v>
      </c>
      <c r="E19" s="11">
        <v>360.62</v>
      </c>
      <c r="F19" s="11">
        <v>8</v>
      </c>
      <c r="G19" s="11">
        <v>1966</v>
      </c>
      <c r="H19" s="11">
        <v>4.49</v>
      </c>
      <c r="I19" s="50">
        <f t="shared" si="1"/>
        <v>12.450779213576618</v>
      </c>
    </row>
    <row r="20" spans="1:9" x14ac:dyDescent="0.25">
      <c r="A20" s="80"/>
      <c r="B20" s="89"/>
      <c r="C20" s="8" t="s">
        <v>137</v>
      </c>
      <c r="D20" s="8" t="s">
        <v>24</v>
      </c>
      <c r="E20" s="11">
        <v>1597.34</v>
      </c>
      <c r="F20" s="11">
        <v>31</v>
      </c>
      <c r="G20" s="11">
        <v>1980</v>
      </c>
      <c r="H20" s="11">
        <v>14.48</v>
      </c>
      <c r="I20" s="50">
        <f t="shared" si="1"/>
        <v>9.0650706800055101</v>
      </c>
    </row>
    <row r="21" spans="1:9" x14ac:dyDescent="0.25">
      <c r="A21" s="80"/>
      <c r="B21" s="89"/>
      <c r="C21" s="8" t="s">
        <v>138</v>
      </c>
      <c r="D21" s="18" t="s">
        <v>24</v>
      </c>
      <c r="E21" s="17">
        <v>1516.81</v>
      </c>
      <c r="F21" s="17">
        <v>30</v>
      </c>
      <c r="G21" s="17">
        <v>1980</v>
      </c>
      <c r="H21" s="17">
        <v>13.85</v>
      </c>
      <c r="I21" s="50">
        <f t="shared" si="1"/>
        <v>9.1310052017062127</v>
      </c>
    </row>
    <row r="22" spans="1:9" x14ac:dyDescent="0.25">
      <c r="A22" s="80"/>
      <c r="B22" s="89"/>
      <c r="C22" s="8" t="s">
        <v>139</v>
      </c>
      <c r="D22" s="8" t="s">
        <v>25</v>
      </c>
      <c r="E22" s="11">
        <v>2296.7600000000002</v>
      </c>
      <c r="F22" s="11">
        <v>45</v>
      </c>
      <c r="G22" s="11">
        <v>1980</v>
      </c>
      <c r="H22" s="11">
        <v>25.7</v>
      </c>
      <c r="I22" s="50">
        <f t="shared" si="1"/>
        <v>11.189675891255506</v>
      </c>
    </row>
    <row r="23" spans="1:9" x14ac:dyDescent="0.25">
      <c r="A23" s="80"/>
      <c r="B23" s="89"/>
      <c r="C23" s="8" t="s">
        <v>140</v>
      </c>
      <c r="D23" s="8" t="s">
        <v>26</v>
      </c>
      <c r="E23" s="11">
        <v>2570.59</v>
      </c>
      <c r="F23" s="11">
        <v>50</v>
      </c>
      <c r="G23" s="11">
        <v>1975</v>
      </c>
      <c r="H23" s="11">
        <v>28.81</v>
      </c>
      <c r="I23" s="50">
        <f t="shared" si="1"/>
        <v>11.207543793448197</v>
      </c>
    </row>
    <row r="24" spans="1:9" x14ac:dyDescent="0.25">
      <c r="A24" s="80"/>
      <c r="B24" s="89"/>
      <c r="C24" s="8" t="s">
        <v>102</v>
      </c>
      <c r="D24" s="10" t="s">
        <v>55</v>
      </c>
      <c r="E24" s="11">
        <v>513.42999999999995</v>
      </c>
      <c r="F24" s="11">
        <v>9</v>
      </c>
      <c r="G24" s="11">
        <v>1990</v>
      </c>
      <c r="H24" s="11">
        <v>4.7</v>
      </c>
      <c r="I24" s="50">
        <f t="shared" si="1"/>
        <v>9.154120327990185</v>
      </c>
    </row>
    <row r="25" spans="1:9" x14ac:dyDescent="0.25">
      <c r="A25" s="80"/>
      <c r="B25" s="89"/>
      <c r="C25" s="98"/>
      <c r="D25" s="99"/>
      <c r="E25" s="99"/>
      <c r="F25" s="99"/>
      <c r="G25" s="99"/>
      <c r="H25" s="99"/>
      <c r="I25" s="35" t="s">
        <v>10</v>
      </c>
    </row>
    <row r="26" spans="1:9" x14ac:dyDescent="0.25">
      <c r="A26" s="80"/>
      <c r="B26" s="89"/>
      <c r="C26" s="100"/>
      <c r="D26" s="101"/>
      <c r="E26" s="101"/>
      <c r="F26" s="101"/>
      <c r="G26" s="101"/>
      <c r="H26" s="101"/>
      <c r="I26" s="36">
        <f>AVERAGE(I5:I24)</f>
        <v>10.492642891368982</v>
      </c>
    </row>
    <row r="27" spans="1:9" x14ac:dyDescent="0.25">
      <c r="A27" s="80"/>
      <c r="B27" s="89"/>
      <c r="C27" s="102"/>
      <c r="D27" s="103"/>
      <c r="E27" s="103"/>
      <c r="F27" s="103"/>
      <c r="G27" s="103"/>
      <c r="H27" s="103"/>
      <c r="I27" s="37"/>
    </row>
    <row r="28" spans="1:9" x14ac:dyDescent="0.25">
      <c r="A28" s="80"/>
      <c r="B28" s="61" t="s">
        <v>209</v>
      </c>
      <c r="C28" s="47">
        <v>21</v>
      </c>
      <c r="D28" s="21" t="s">
        <v>28</v>
      </c>
      <c r="E28" s="21">
        <v>1575.91</v>
      </c>
      <c r="F28" s="21">
        <v>30</v>
      </c>
      <c r="G28" s="21">
        <v>1989</v>
      </c>
      <c r="H28" s="52">
        <v>25.56</v>
      </c>
      <c r="I28" s="51">
        <f t="shared" ref="I28:I29" si="2">H28/E28*1000</f>
        <v>16.219200335044512</v>
      </c>
    </row>
    <row r="29" spans="1:9" x14ac:dyDescent="0.25">
      <c r="A29" s="80"/>
      <c r="B29" s="61"/>
      <c r="C29" s="47">
        <v>22</v>
      </c>
      <c r="D29" s="1" t="s">
        <v>29</v>
      </c>
      <c r="E29" s="1">
        <v>1032.3699999999999</v>
      </c>
      <c r="F29" s="1">
        <v>20</v>
      </c>
      <c r="G29" s="1">
        <v>1987</v>
      </c>
      <c r="H29" s="51">
        <v>12.97</v>
      </c>
      <c r="I29" s="51">
        <f t="shared" si="2"/>
        <v>12.563325164427484</v>
      </c>
    </row>
    <row r="30" spans="1:9" x14ac:dyDescent="0.25">
      <c r="A30" s="80"/>
      <c r="B30" s="61"/>
      <c r="C30" s="47">
        <v>23</v>
      </c>
      <c r="D30" s="1" t="s">
        <v>223</v>
      </c>
      <c r="E30" s="1">
        <v>1593.23</v>
      </c>
      <c r="F30" s="1">
        <v>30</v>
      </c>
      <c r="G30" s="1">
        <v>1989</v>
      </c>
      <c r="H30" s="51">
        <v>24.74</v>
      </c>
      <c r="I30" s="51">
        <f>H30/E30*1000</f>
        <v>15.528203711956214</v>
      </c>
    </row>
    <row r="31" spans="1:9" x14ac:dyDescent="0.25">
      <c r="A31" s="80"/>
      <c r="B31" s="61"/>
      <c r="C31" s="47">
        <v>24</v>
      </c>
      <c r="D31" s="1" t="s">
        <v>30</v>
      </c>
      <c r="E31" s="1">
        <v>1210.54</v>
      </c>
      <c r="F31" s="1">
        <v>23</v>
      </c>
      <c r="G31" s="1">
        <v>1991</v>
      </c>
      <c r="H31" s="51">
        <v>20.190000000000001</v>
      </c>
      <c r="I31" s="51">
        <f t="shared" ref="I31:I87" si="3">H31/E31*1000</f>
        <v>16.678507112528294</v>
      </c>
    </row>
    <row r="32" spans="1:9" x14ac:dyDescent="0.25">
      <c r="A32" s="80"/>
      <c r="B32" s="61"/>
      <c r="C32" s="47">
        <v>25</v>
      </c>
      <c r="D32" s="1" t="s">
        <v>31</v>
      </c>
      <c r="E32" s="1">
        <v>1053.6300000000001</v>
      </c>
      <c r="F32" s="1">
        <v>20</v>
      </c>
      <c r="G32" s="1">
        <v>1985</v>
      </c>
      <c r="H32" s="51">
        <v>14.93</v>
      </c>
      <c r="I32" s="51">
        <f t="shared" si="3"/>
        <v>14.170059698376088</v>
      </c>
    </row>
    <row r="33" spans="1:9" x14ac:dyDescent="0.25">
      <c r="A33" s="80"/>
      <c r="B33" s="61"/>
      <c r="C33" s="47">
        <v>26</v>
      </c>
      <c r="D33" s="1" t="s">
        <v>85</v>
      </c>
      <c r="E33" s="1">
        <v>2478.85</v>
      </c>
      <c r="F33" s="1">
        <v>49</v>
      </c>
      <c r="G33" s="1">
        <v>1974</v>
      </c>
      <c r="H33" s="51">
        <v>42.52</v>
      </c>
      <c r="I33" s="51">
        <f t="shared" si="3"/>
        <v>17.153115355911009</v>
      </c>
    </row>
    <row r="34" spans="1:9" x14ac:dyDescent="0.25">
      <c r="A34" s="80"/>
      <c r="B34" s="61"/>
      <c r="C34" s="47">
        <v>27</v>
      </c>
      <c r="D34" s="1" t="s">
        <v>32</v>
      </c>
      <c r="E34" s="1">
        <v>105.74</v>
      </c>
      <c r="F34" s="1">
        <v>4</v>
      </c>
      <c r="G34" s="1">
        <v>1970</v>
      </c>
      <c r="H34" s="51">
        <v>2.61</v>
      </c>
      <c r="I34" s="51">
        <f t="shared" si="3"/>
        <v>24.683185171174578</v>
      </c>
    </row>
    <row r="35" spans="1:9" x14ac:dyDescent="0.25">
      <c r="A35" s="80"/>
      <c r="B35" s="61"/>
      <c r="C35" s="47">
        <v>28</v>
      </c>
      <c r="D35" s="1" t="s">
        <v>33</v>
      </c>
      <c r="E35" s="1">
        <v>1138.44</v>
      </c>
      <c r="F35" s="1">
        <v>23</v>
      </c>
      <c r="G35" s="1">
        <v>1991</v>
      </c>
      <c r="H35" s="51">
        <v>19.8</v>
      </c>
      <c r="I35" s="51">
        <f t="shared" si="3"/>
        <v>17.392220933909559</v>
      </c>
    </row>
    <row r="36" spans="1:9" x14ac:dyDescent="0.25">
      <c r="A36" s="80"/>
      <c r="B36" s="61"/>
      <c r="C36" s="47">
        <v>29</v>
      </c>
      <c r="D36" s="1" t="s">
        <v>34</v>
      </c>
      <c r="E36" s="1">
        <v>1032.8900000000001</v>
      </c>
      <c r="F36" s="1">
        <v>20</v>
      </c>
      <c r="G36" s="1">
        <v>1975</v>
      </c>
      <c r="H36" s="51">
        <v>16.8</v>
      </c>
      <c r="I36" s="51">
        <f t="shared" si="3"/>
        <v>16.26504274414507</v>
      </c>
    </row>
    <row r="37" spans="1:9" x14ac:dyDescent="0.25">
      <c r="A37" s="80"/>
      <c r="B37" s="61"/>
      <c r="C37" s="47">
        <v>30</v>
      </c>
      <c r="D37" s="1" t="s">
        <v>35</v>
      </c>
      <c r="E37" s="1">
        <v>1601.08</v>
      </c>
      <c r="F37" s="1">
        <v>31</v>
      </c>
      <c r="G37" s="1">
        <v>1989</v>
      </c>
      <c r="H37" s="51">
        <v>27.87</v>
      </c>
      <c r="I37" s="51">
        <f t="shared" si="3"/>
        <v>17.407000274814504</v>
      </c>
    </row>
    <row r="38" spans="1:9" x14ac:dyDescent="0.25">
      <c r="A38" s="80"/>
      <c r="B38" s="61"/>
      <c r="C38" s="47">
        <v>31</v>
      </c>
      <c r="D38" s="1" t="s">
        <v>84</v>
      </c>
      <c r="E38" s="1">
        <v>956.36</v>
      </c>
      <c r="F38" s="1">
        <v>23</v>
      </c>
      <c r="G38" s="1">
        <v>1964</v>
      </c>
      <c r="H38" s="51">
        <v>21.71</v>
      </c>
      <c r="I38" s="51">
        <f t="shared" si="3"/>
        <v>22.700656656489191</v>
      </c>
    </row>
    <row r="39" spans="1:9" x14ac:dyDescent="0.25">
      <c r="A39" s="80"/>
      <c r="B39" s="61"/>
      <c r="C39" s="47">
        <v>32</v>
      </c>
      <c r="D39" s="1" t="s">
        <v>36</v>
      </c>
      <c r="E39" s="1">
        <v>1599.16</v>
      </c>
      <c r="F39" s="1">
        <v>30</v>
      </c>
      <c r="G39" s="1">
        <v>1989</v>
      </c>
      <c r="H39" s="51">
        <v>25.29</v>
      </c>
      <c r="I39" s="51">
        <f t="shared" si="3"/>
        <v>15.814552640136071</v>
      </c>
    </row>
    <row r="40" spans="1:9" x14ac:dyDescent="0.25">
      <c r="A40" s="80"/>
      <c r="B40" s="61"/>
      <c r="C40" s="47">
        <v>33</v>
      </c>
      <c r="D40" s="1" t="s">
        <v>37</v>
      </c>
      <c r="E40" s="1">
        <v>1605.29</v>
      </c>
      <c r="F40" s="1">
        <v>30</v>
      </c>
      <c r="G40" s="1">
        <v>1989</v>
      </c>
      <c r="H40" s="51">
        <v>16.66</v>
      </c>
      <c r="I40" s="51">
        <f t="shared" si="3"/>
        <v>10.378187118838341</v>
      </c>
    </row>
    <row r="41" spans="1:9" x14ac:dyDescent="0.25">
      <c r="A41" s="80"/>
      <c r="B41" s="61"/>
      <c r="C41" s="47">
        <v>34</v>
      </c>
      <c r="D41" s="1" t="s">
        <v>38</v>
      </c>
      <c r="E41" s="1">
        <v>1596.54</v>
      </c>
      <c r="F41" s="1">
        <v>30</v>
      </c>
      <c r="G41" s="1">
        <v>1993</v>
      </c>
      <c r="H41" s="51">
        <v>26.09</v>
      </c>
      <c r="I41" s="51">
        <f t="shared" si="3"/>
        <v>16.341588685532464</v>
      </c>
    </row>
    <row r="42" spans="1:9" x14ac:dyDescent="0.25">
      <c r="A42" s="80"/>
      <c r="B42" s="61"/>
      <c r="C42" s="47">
        <v>35</v>
      </c>
      <c r="D42" s="1" t="s">
        <v>44</v>
      </c>
      <c r="E42" s="1">
        <v>1614.93</v>
      </c>
      <c r="F42" s="1">
        <v>30</v>
      </c>
      <c r="G42" s="1">
        <v>1993</v>
      </c>
      <c r="H42" s="51">
        <v>30.57</v>
      </c>
      <c r="I42" s="51">
        <f t="shared" si="3"/>
        <v>18.929613048243578</v>
      </c>
    </row>
    <row r="43" spans="1:9" x14ac:dyDescent="0.25">
      <c r="A43" s="80"/>
      <c r="B43" s="61"/>
      <c r="C43" s="47">
        <v>36</v>
      </c>
      <c r="D43" s="1" t="s">
        <v>222</v>
      </c>
      <c r="E43" s="1">
        <v>1614.98</v>
      </c>
      <c r="F43" s="1">
        <v>25</v>
      </c>
      <c r="G43" s="1"/>
      <c r="H43" s="51">
        <v>22.55</v>
      </c>
      <c r="I43" s="51">
        <f t="shared" si="3"/>
        <v>13.963021213885003</v>
      </c>
    </row>
    <row r="44" spans="1:9" x14ac:dyDescent="0.25">
      <c r="A44" s="80"/>
      <c r="B44" s="61"/>
      <c r="C44" s="47">
        <v>37</v>
      </c>
      <c r="D44" s="1" t="s">
        <v>39</v>
      </c>
      <c r="E44" s="1">
        <v>1521.2</v>
      </c>
      <c r="F44" s="1">
        <v>29</v>
      </c>
      <c r="G44" s="1">
        <v>1982</v>
      </c>
      <c r="H44" s="51">
        <v>23.28</v>
      </c>
      <c r="I44" s="51">
        <f t="shared" si="3"/>
        <v>15.303707599263738</v>
      </c>
    </row>
    <row r="45" spans="1:9" x14ac:dyDescent="0.25">
      <c r="A45" s="80"/>
      <c r="B45" s="61"/>
      <c r="C45" s="47">
        <v>38</v>
      </c>
      <c r="D45" s="1" t="s">
        <v>39</v>
      </c>
      <c r="E45" s="1">
        <v>1604.48</v>
      </c>
      <c r="F45" s="1">
        <v>30</v>
      </c>
      <c r="G45" s="1">
        <v>1982</v>
      </c>
      <c r="H45" s="51">
        <v>21.52</v>
      </c>
      <c r="I45" s="51">
        <f t="shared" si="3"/>
        <v>13.412445153570005</v>
      </c>
    </row>
    <row r="46" spans="1:9" x14ac:dyDescent="0.25">
      <c r="A46" s="80"/>
      <c r="B46" s="61"/>
      <c r="C46" s="47">
        <v>39</v>
      </c>
      <c r="D46" s="1" t="s">
        <v>40</v>
      </c>
      <c r="E46" s="1">
        <v>1084.2</v>
      </c>
      <c r="F46" s="1">
        <v>20</v>
      </c>
      <c r="G46" s="1">
        <v>1991</v>
      </c>
      <c r="H46" s="51">
        <v>20.9</v>
      </c>
      <c r="I46" s="51">
        <f t="shared" si="3"/>
        <v>19.276886183361</v>
      </c>
    </row>
    <row r="47" spans="1:9" x14ac:dyDescent="0.25">
      <c r="A47" s="80"/>
      <c r="B47" s="61"/>
      <c r="C47" s="47">
        <v>40</v>
      </c>
      <c r="D47" s="1" t="s">
        <v>41</v>
      </c>
      <c r="E47" s="1">
        <v>1566.24</v>
      </c>
      <c r="F47" s="1">
        <v>30</v>
      </c>
      <c r="G47" s="1">
        <v>1992</v>
      </c>
      <c r="H47" s="51">
        <v>24.09</v>
      </c>
      <c r="I47" s="51">
        <f t="shared" si="3"/>
        <v>15.380784554091326</v>
      </c>
    </row>
    <row r="48" spans="1:9" x14ac:dyDescent="0.25">
      <c r="A48" s="80"/>
      <c r="B48" s="61"/>
      <c r="C48" s="47">
        <v>41</v>
      </c>
      <c r="D48" s="1" t="s">
        <v>42</v>
      </c>
      <c r="E48" s="1">
        <v>1052.24</v>
      </c>
      <c r="F48" s="1">
        <v>20</v>
      </c>
      <c r="G48" s="1">
        <v>1984</v>
      </c>
      <c r="H48" s="51">
        <v>18.18</v>
      </c>
      <c r="I48" s="51">
        <f t="shared" si="3"/>
        <v>17.277427202919483</v>
      </c>
    </row>
    <row r="49" spans="1:9" x14ac:dyDescent="0.25">
      <c r="A49" s="80"/>
      <c r="B49" s="61"/>
      <c r="C49" s="47">
        <v>42</v>
      </c>
      <c r="D49" s="1" t="s">
        <v>43</v>
      </c>
      <c r="E49" s="1">
        <v>1796.48</v>
      </c>
      <c r="F49" s="1">
        <v>32</v>
      </c>
      <c r="G49" s="1">
        <v>1980</v>
      </c>
      <c r="H49" s="51">
        <v>21.72</v>
      </c>
      <c r="I49" s="51">
        <f t="shared" si="3"/>
        <v>12.090309939437121</v>
      </c>
    </row>
    <row r="50" spans="1:9" x14ac:dyDescent="0.25">
      <c r="A50" s="80"/>
      <c r="B50" s="61"/>
      <c r="C50" s="47">
        <v>43</v>
      </c>
      <c r="D50" s="1" t="s">
        <v>225</v>
      </c>
      <c r="E50" s="1">
        <v>2258.5500000000002</v>
      </c>
      <c r="F50" s="1">
        <v>40</v>
      </c>
      <c r="G50" s="1"/>
      <c r="H50" s="51">
        <v>37.69</v>
      </c>
      <c r="I50" s="51">
        <f t="shared" si="3"/>
        <v>16.687697859245976</v>
      </c>
    </row>
    <row r="51" spans="1:9" x14ac:dyDescent="0.25">
      <c r="A51" s="80"/>
      <c r="B51" s="61"/>
      <c r="C51" s="47">
        <v>44</v>
      </c>
      <c r="D51" s="1" t="s">
        <v>45</v>
      </c>
      <c r="E51" s="1">
        <v>828.98</v>
      </c>
      <c r="F51" s="1">
        <v>15</v>
      </c>
      <c r="G51" s="1">
        <v>1984</v>
      </c>
      <c r="H51" s="51">
        <v>8.0399999999999991</v>
      </c>
      <c r="I51" s="51">
        <f t="shared" si="3"/>
        <v>9.6986658302974735</v>
      </c>
    </row>
    <row r="52" spans="1:9" x14ac:dyDescent="0.25">
      <c r="A52" s="80"/>
      <c r="B52" s="61"/>
      <c r="C52" s="47">
        <v>45</v>
      </c>
      <c r="D52" s="1" t="s">
        <v>46</v>
      </c>
      <c r="E52" s="1">
        <v>826.05</v>
      </c>
      <c r="F52" s="1">
        <v>16</v>
      </c>
      <c r="G52" s="1">
        <v>1984</v>
      </c>
      <c r="H52" s="51">
        <v>12.03</v>
      </c>
      <c r="I52" s="51">
        <f t="shared" si="3"/>
        <v>14.563283094243689</v>
      </c>
    </row>
    <row r="53" spans="1:9" x14ac:dyDescent="0.25">
      <c r="A53" s="80"/>
      <c r="B53" s="61"/>
      <c r="C53" s="47">
        <v>46</v>
      </c>
      <c r="D53" s="1" t="s">
        <v>47</v>
      </c>
      <c r="E53" s="1">
        <v>410.45</v>
      </c>
      <c r="F53" s="1">
        <v>9</v>
      </c>
      <c r="G53" s="1">
        <v>1964</v>
      </c>
      <c r="H53" s="51">
        <v>9.85</v>
      </c>
      <c r="I53" s="51">
        <f t="shared" si="3"/>
        <v>23.998050919722257</v>
      </c>
    </row>
    <row r="54" spans="1:9" x14ac:dyDescent="0.25">
      <c r="A54" s="80"/>
      <c r="B54" s="61"/>
      <c r="C54" s="47">
        <v>47</v>
      </c>
      <c r="D54" s="1" t="s">
        <v>48</v>
      </c>
      <c r="E54" s="1">
        <v>344.76</v>
      </c>
      <c r="F54" s="1">
        <v>7</v>
      </c>
      <c r="G54" s="1">
        <v>1986</v>
      </c>
      <c r="H54" s="51">
        <v>7.43</v>
      </c>
      <c r="I54" s="51">
        <f t="shared" si="3"/>
        <v>21.551224039911823</v>
      </c>
    </row>
    <row r="55" spans="1:9" x14ac:dyDescent="0.25">
      <c r="A55" s="80"/>
      <c r="B55" s="61"/>
      <c r="C55" s="47">
        <v>48</v>
      </c>
      <c r="D55" s="1" t="s">
        <v>49</v>
      </c>
      <c r="E55" s="1">
        <v>428.7</v>
      </c>
      <c r="F55" s="1">
        <v>9</v>
      </c>
      <c r="G55" s="1">
        <v>1964</v>
      </c>
      <c r="H55" s="51">
        <v>9.7200000000000006</v>
      </c>
      <c r="I55" s="51">
        <f t="shared" si="3"/>
        <v>22.673198040587828</v>
      </c>
    </row>
    <row r="56" spans="1:9" x14ac:dyDescent="0.25">
      <c r="A56" s="80"/>
      <c r="B56" s="61"/>
      <c r="C56" s="47">
        <v>49</v>
      </c>
      <c r="D56" s="1" t="s">
        <v>50</v>
      </c>
      <c r="E56" s="1">
        <v>408.78</v>
      </c>
      <c r="F56" s="1">
        <v>8</v>
      </c>
      <c r="G56" s="1">
        <v>1964</v>
      </c>
      <c r="H56" s="51">
        <v>8.4700000000000006</v>
      </c>
      <c r="I56" s="51">
        <f t="shared" si="3"/>
        <v>20.720191790205003</v>
      </c>
    </row>
    <row r="57" spans="1:9" x14ac:dyDescent="0.25">
      <c r="A57" s="80"/>
      <c r="B57" s="61"/>
      <c r="C57" s="47">
        <v>50</v>
      </c>
      <c r="D57" s="1" t="s">
        <v>51</v>
      </c>
      <c r="E57" s="1">
        <v>408.57</v>
      </c>
      <c r="F57" s="1">
        <v>8</v>
      </c>
      <c r="G57" s="1">
        <v>1986</v>
      </c>
      <c r="H57" s="51">
        <v>8.65</v>
      </c>
      <c r="I57" s="51">
        <f t="shared" si="3"/>
        <v>21.171402697212226</v>
      </c>
    </row>
    <row r="58" spans="1:9" x14ac:dyDescent="0.25">
      <c r="A58" s="80"/>
      <c r="B58" s="61"/>
      <c r="C58" s="47">
        <v>51</v>
      </c>
      <c r="D58" s="1" t="s">
        <v>52</v>
      </c>
      <c r="E58" s="1">
        <v>180.67</v>
      </c>
      <c r="F58" s="1">
        <v>3</v>
      </c>
      <c r="G58" s="1">
        <v>1991</v>
      </c>
      <c r="H58" s="51">
        <v>4.4400000000000004</v>
      </c>
      <c r="I58" s="51">
        <f t="shared" si="3"/>
        <v>24.575192339624735</v>
      </c>
    </row>
    <row r="59" spans="1:9" x14ac:dyDescent="0.25">
      <c r="A59" s="80"/>
      <c r="B59" s="61"/>
      <c r="C59" s="47">
        <v>52</v>
      </c>
      <c r="D59" s="1" t="s">
        <v>53</v>
      </c>
      <c r="E59" s="1">
        <v>314.48</v>
      </c>
      <c r="F59" s="1">
        <v>3</v>
      </c>
      <c r="G59" s="1">
        <v>1956</v>
      </c>
      <c r="H59" s="51">
        <v>4.93</v>
      </c>
      <c r="I59" s="51">
        <f t="shared" si="3"/>
        <v>15.676672602391248</v>
      </c>
    </row>
    <row r="60" spans="1:9" x14ac:dyDescent="0.25">
      <c r="A60" s="80"/>
      <c r="B60" s="61"/>
      <c r="C60" s="47">
        <v>53</v>
      </c>
      <c r="D60" s="1" t="s">
        <v>54</v>
      </c>
      <c r="E60" s="1">
        <v>1605.58</v>
      </c>
      <c r="F60" s="1">
        <v>30</v>
      </c>
      <c r="G60" s="1">
        <v>1991</v>
      </c>
      <c r="H60" s="51">
        <v>29.58</v>
      </c>
      <c r="I60" s="51">
        <f t="shared" si="3"/>
        <v>18.423248919393615</v>
      </c>
    </row>
    <row r="61" spans="1:9" x14ac:dyDescent="0.25">
      <c r="A61" s="80"/>
      <c r="B61" s="61"/>
      <c r="C61" s="47">
        <v>54</v>
      </c>
      <c r="D61" s="1" t="s">
        <v>56</v>
      </c>
      <c r="E61" s="1">
        <v>520.64</v>
      </c>
      <c r="F61" s="1">
        <v>9</v>
      </c>
      <c r="G61" s="1">
        <v>1991</v>
      </c>
      <c r="H61" s="51">
        <v>6.28</v>
      </c>
      <c r="I61" s="51">
        <f t="shared" si="3"/>
        <v>12.062077443146897</v>
      </c>
    </row>
    <row r="62" spans="1:9" x14ac:dyDescent="0.25">
      <c r="A62" s="80"/>
      <c r="B62" s="61"/>
      <c r="C62" s="47">
        <v>55</v>
      </c>
      <c r="D62" s="1" t="s">
        <v>57</v>
      </c>
      <c r="E62" s="1">
        <v>1829.87</v>
      </c>
      <c r="F62" s="1">
        <v>32</v>
      </c>
      <c r="G62" s="1">
        <v>1986</v>
      </c>
      <c r="H62" s="51">
        <v>32.58</v>
      </c>
      <c r="I62" s="51">
        <f t="shared" si="3"/>
        <v>17.804543492160644</v>
      </c>
    </row>
    <row r="63" spans="1:9" x14ac:dyDescent="0.25">
      <c r="A63" s="80"/>
      <c r="B63" s="61"/>
      <c r="C63" s="47">
        <v>56</v>
      </c>
      <c r="D63" s="1" t="s">
        <v>58</v>
      </c>
      <c r="E63" s="1">
        <v>2266.4699999999998</v>
      </c>
      <c r="F63" s="1">
        <v>40</v>
      </c>
      <c r="G63" s="1">
        <v>1986</v>
      </c>
      <c r="H63" s="51">
        <v>36.03</v>
      </c>
      <c r="I63" s="51">
        <f t="shared" si="3"/>
        <v>15.89696753100637</v>
      </c>
    </row>
    <row r="64" spans="1:9" x14ac:dyDescent="0.25">
      <c r="A64" s="80"/>
      <c r="B64" s="61"/>
      <c r="C64" s="47">
        <v>57</v>
      </c>
      <c r="D64" s="1" t="s">
        <v>59</v>
      </c>
      <c r="E64" s="1">
        <v>1503.04</v>
      </c>
      <c r="F64" s="1">
        <v>24</v>
      </c>
      <c r="G64" s="1">
        <v>1985</v>
      </c>
      <c r="H64" s="51">
        <v>17.22</v>
      </c>
      <c r="I64" s="51">
        <f t="shared" si="3"/>
        <v>11.456780923994039</v>
      </c>
    </row>
    <row r="65" spans="1:9" x14ac:dyDescent="0.25">
      <c r="A65" s="80"/>
      <c r="B65" s="61"/>
      <c r="C65" s="47">
        <v>58</v>
      </c>
      <c r="D65" s="1" t="s">
        <v>60</v>
      </c>
      <c r="E65" s="1">
        <v>649.39</v>
      </c>
      <c r="F65" s="1">
        <v>18</v>
      </c>
      <c r="G65" s="1">
        <v>1987</v>
      </c>
      <c r="H65" s="51">
        <v>7.1</v>
      </c>
      <c r="I65" s="51">
        <f t="shared" si="3"/>
        <v>10.933337439751149</v>
      </c>
    </row>
    <row r="66" spans="1:9" x14ac:dyDescent="0.25">
      <c r="A66" s="80"/>
      <c r="B66" s="61"/>
      <c r="C66" s="47">
        <v>59</v>
      </c>
      <c r="D66" s="1" t="s">
        <v>61</v>
      </c>
      <c r="E66" s="1">
        <v>1619.41</v>
      </c>
      <c r="F66" s="1">
        <v>30</v>
      </c>
      <c r="G66" s="1">
        <v>1990</v>
      </c>
      <c r="H66" s="51">
        <v>24.76</v>
      </c>
      <c r="I66" s="51">
        <f t="shared" si="3"/>
        <v>15.289519022359995</v>
      </c>
    </row>
    <row r="67" spans="1:9" x14ac:dyDescent="0.25">
      <c r="A67" s="80"/>
      <c r="B67" s="61"/>
      <c r="C67" s="47">
        <v>60</v>
      </c>
      <c r="D67" s="1" t="s">
        <v>224</v>
      </c>
      <c r="E67" s="1">
        <v>1563.68</v>
      </c>
      <c r="F67" s="1">
        <v>30</v>
      </c>
      <c r="G67" s="1">
        <v>1988</v>
      </c>
      <c r="H67" s="51">
        <v>23.49</v>
      </c>
      <c r="I67" s="51">
        <f t="shared" si="3"/>
        <v>15.022255192878337</v>
      </c>
    </row>
    <row r="68" spans="1:9" x14ac:dyDescent="0.25">
      <c r="A68" s="80"/>
      <c r="B68" s="61"/>
      <c r="C68" s="47">
        <v>61</v>
      </c>
      <c r="D68" s="1" t="s">
        <v>62</v>
      </c>
      <c r="E68" s="1">
        <v>1550.85</v>
      </c>
      <c r="F68" s="1">
        <v>30</v>
      </c>
      <c r="G68" s="1">
        <v>1990</v>
      </c>
      <c r="H68" s="51">
        <v>29.26</v>
      </c>
      <c r="I68" s="51">
        <f t="shared" si="3"/>
        <v>18.867072895508915</v>
      </c>
    </row>
    <row r="69" spans="1:9" x14ac:dyDescent="0.25">
      <c r="A69" s="80"/>
      <c r="B69" s="61"/>
      <c r="C69" s="47">
        <v>62</v>
      </c>
      <c r="D69" s="1" t="s">
        <v>63</v>
      </c>
      <c r="E69" s="1">
        <v>2288.63</v>
      </c>
      <c r="F69" s="1">
        <v>40</v>
      </c>
      <c r="G69" s="1">
        <v>1992</v>
      </c>
      <c r="H69" s="51">
        <v>29.1</v>
      </c>
      <c r="I69" s="51">
        <f t="shared" si="3"/>
        <v>12.715030389359573</v>
      </c>
    </row>
    <row r="70" spans="1:9" x14ac:dyDescent="0.25">
      <c r="A70" s="80"/>
      <c r="B70" s="61"/>
      <c r="C70" s="47">
        <v>63</v>
      </c>
      <c r="D70" s="1" t="s">
        <v>64</v>
      </c>
      <c r="E70" s="1">
        <v>202.37</v>
      </c>
      <c r="F70" s="1">
        <v>4</v>
      </c>
      <c r="G70" s="1">
        <v>1964</v>
      </c>
      <c r="H70" s="51">
        <v>3.34</v>
      </c>
      <c r="I70" s="51">
        <f t="shared" si="3"/>
        <v>16.504422592281465</v>
      </c>
    </row>
    <row r="71" spans="1:9" x14ac:dyDescent="0.25">
      <c r="A71" s="80"/>
      <c r="B71" s="61"/>
      <c r="C71" s="47">
        <v>64</v>
      </c>
      <c r="D71" s="1" t="s">
        <v>65</v>
      </c>
      <c r="E71" s="1">
        <v>1665.14</v>
      </c>
      <c r="F71" s="1">
        <v>49</v>
      </c>
      <c r="G71" s="1">
        <v>1990</v>
      </c>
      <c r="H71" s="51">
        <v>31.59</v>
      </c>
      <c r="I71" s="51">
        <f t="shared" si="3"/>
        <v>18.971377782048354</v>
      </c>
    </row>
    <row r="72" spans="1:9" x14ac:dyDescent="0.25">
      <c r="A72" s="80"/>
      <c r="B72" s="61"/>
      <c r="C72" s="47">
        <v>65</v>
      </c>
      <c r="D72" s="1" t="s">
        <v>66</v>
      </c>
      <c r="E72" s="1">
        <v>352.02</v>
      </c>
      <c r="F72" s="1">
        <v>8</v>
      </c>
      <c r="G72" s="1">
        <v>1963</v>
      </c>
      <c r="H72" s="51">
        <v>8.73</v>
      </c>
      <c r="I72" s="51">
        <f t="shared" si="3"/>
        <v>24.799727288222261</v>
      </c>
    </row>
    <row r="73" spans="1:9" x14ac:dyDescent="0.25">
      <c r="A73" s="80"/>
      <c r="B73" s="61"/>
      <c r="C73" s="47">
        <v>66</v>
      </c>
      <c r="D73" s="1" t="s">
        <v>67</v>
      </c>
      <c r="E73" s="1">
        <v>827.36</v>
      </c>
      <c r="F73" s="1">
        <v>17</v>
      </c>
      <c r="G73" s="1">
        <v>1974</v>
      </c>
      <c r="H73" s="51">
        <v>11.74</v>
      </c>
      <c r="I73" s="51">
        <f t="shared" si="3"/>
        <v>14.189711854573583</v>
      </c>
    </row>
    <row r="74" spans="1:9" x14ac:dyDescent="0.25">
      <c r="A74" s="80"/>
      <c r="B74" s="61"/>
      <c r="C74" s="47">
        <v>67</v>
      </c>
      <c r="D74" s="1" t="s">
        <v>67</v>
      </c>
      <c r="E74" s="1">
        <v>899.46</v>
      </c>
      <c r="F74" s="1">
        <v>19</v>
      </c>
      <c r="G74" s="1">
        <v>1974</v>
      </c>
      <c r="H74" s="51">
        <v>10.32</v>
      </c>
      <c r="I74" s="51">
        <f t="shared" si="3"/>
        <v>11.473550797144954</v>
      </c>
    </row>
    <row r="75" spans="1:9" x14ac:dyDescent="0.25">
      <c r="A75" s="80"/>
      <c r="B75" s="61"/>
      <c r="C75" s="47">
        <v>68</v>
      </c>
      <c r="D75" s="1" t="s">
        <v>67</v>
      </c>
      <c r="E75" s="1">
        <v>948.51</v>
      </c>
      <c r="F75" s="1">
        <v>20</v>
      </c>
      <c r="G75" s="1">
        <v>1974</v>
      </c>
      <c r="H75" s="51">
        <v>11.11</v>
      </c>
      <c r="I75" s="51">
        <f t="shared" si="3"/>
        <v>11.713107927169983</v>
      </c>
    </row>
    <row r="76" spans="1:9" x14ac:dyDescent="0.25">
      <c r="A76" s="80"/>
      <c r="B76" s="61"/>
      <c r="C76" s="47">
        <v>69</v>
      </c>
      <c r="D76" s="1" t="s">
        <v>68</v>
      </c>
      <c r="E76" s="1">
        <v>1350.47</v>
      </c>
      <c r="F76" s="1">
        <v>22</v>
      </c>
      <c r="G76" s="1">
        <v>1973</v>
      </c>
      <c r="H76" s="51">
        <v>19.510000000000002</v>
      </c>
      <c r="I76" s="51">
        <f t="shared" si="3"/>
        <v>14.446822217450222</v>
      </c>
    </row>
    <row r="77" spans="1:9" x14ac:dyDescent="0.25">
      <c r="A77" s="80"/>
      <c r="B77" s="61"/>
      <c r="C77" s="47">
        <v>70</v>
      </c>
      <c r="D77" s="1" t="s">
        <v>69</v>
      </c>
      <c r="E77" s="1">
        <v>271.63</v>
      </c>
      <c r="F77" s="1">
        <v>9</v>
      </c>
      <c r="G77" s="1">
        <v>1953</v>
      </c>
      <c r="H77" s="51">
        <v>4.63</v>
      </c>
      <c r="I77" s="51">
        <f t="shared" si="3"/>
        <v>17.045245370540812</v>
      </c>
    </row>
    <row r="78" spans="1:9" x14ac:dyDescent="0.25">
      <c r="A78" s="80"/>
      <c r="B78" s="61"/>
      <c r="C78" s="47">
        <v>71</v>
      </c>
      <c r="D78" s="1" t="s">
        <v>70</v>
      </c>
      <c r="E78" s="1">
        <v>1218.99</v>
      </c>
      <c r="F78" s="1">
        <v>22</v>
      </c>
      <c r="G78" s="1">
        <v>1991</v>
      </c>
      <c r="H78" s="51">
        <v>22.87</v>
      </c>
      <c r="I78" s="51">
        <f t="shared" si="3"/>
        <v>18.76143364588717</v>
      </c>
    </row>
    <row r="79" spans="1:9" x14ac:dyDescent="0.25">
      <c r="A79" s="80"/>
      <c r="B79" s="61"/>
      <c r="C79" s="47">
        <v>72</v>
      </c>
      <c r="D79" s="1" t="s">
        <v>71</v>
      </c>
      <c r="E79" s="1">
        <v>1156.2</v>
      </c>
      <c r="F79" s="1">
        <v>22</v>
      </c>
      <c r="G79" s="1">
        <v>1991</v>
      </c>
      <c r="H79" s="51">
        <v>21.87</v>
      </c>
      <c r="I79" s="51">
        <f t="shared" si="3"/>
        <v>18.915412558380904</v>
      </c>
    </row>
    <row r="80" spans="1:9" x14ac:dyDescent="0.25">
      <c r="A80" s="80"/>
      <c r="B80" s="61"/>
      <c r="C80" s="47">
        <v>73</v>
      </c>
      <c r="D80" s="1" t="s">
        <v>72</v>
      </c>
      <c r="E80" s="1">
        <v>944.31</v>
      </c>
      <c r="F80" s="1">
        <v>21</v>
      </c>
      <c r="G80" s="1">
        <v>1974</v>
      </c>
      <c r="H80" s="51">
        <v>14.43</v>
      </c>
      <c r="I80" s="51">
        <f t="shared" si="3"/>
        <v>15.280998824538553</v>
      </c>
    </row>
    <row r="81" spans="1:9" x14ac:dyDescent="0.25">
      <c r="A81" s="80"/>
      <c r="B81" s="61"/>
      <c r="C81" s="47">
        <v>74</v>
      </c>
      <c r="D81" s="1" t="s">
        <v>72</v>
      </c>
      <c r="E81" s="1">
        <v>953.11</v>
      </c>
      <c r="F81" s="1">
        <v>20</v>
      </c>
      <c r="G81" s="1">
        <v>1974</v>
      </c>
      <c r="H81" s="51">
        <v>10.66</v>
      </c>
      <c r="I81" s="51">
        <f t="shared" si="3"/>
        <v>11.184438312471803</v>
      </c>
    </row>
    <row r="82" spans="1:9" x14ac:dyDescent="0.25">
      <c r="A82" s="80"/>
      <c r="B82" s="61"/>
      <c r="C82" s="47">
        <v>75</v>
      </c>
      <c r="D82" s="1" t="s">
        <v>72</v>
      </c>
      <c r="E82" s="1">
        <v>910.74</v>
      </c>
      <c r="F82" s="1">
        <v>20</v>
      </c>
      <c r="G82" s="1">
        <v>1974</v>
      </c>
      <c r="H82" s="51">
        <v>12.14</v>
      </c>
      <c r="I82" s="51">
        <f t="shared" si="3"/>
        <v>13.329819707051408</v>
      </c>
    </row>
    <row r="83" spans="1:9" x14ac:dyDescent="0.25">
      <c r="A83" s="80"/>
      <c r="B83" s="61"/>
      <c r="C83" s="47">
        <v>76</v>
      </c>
      <c r="D83" s="1" t="s">
        <v>73</v>
      </c>
      <c r="E83" s="1">
        <v>64.78</v>
      </c>
      <c r="F83" s="1">
        <v>1</v>
      </c>
      <c r="G83" s="1">
        <v>1949</v>
      </c>
      <c r="H83" s="51">
        <v>1.77</v>
      </c>
      <c r="I83" s="51">
        <f t="shared" si="3"/>
        <v>27.323247916023465</v>
      </c>
    </row>
    <row r="84" spans="1:9" x14ac:dyDescent="0.25">
      <c r="A84" s="80"/>
      <c r="B84" s="61"/>
      <c r="C84" s="47">
        <v>77</v>
      </c>
      <c r="D84" s="1" t="s">
        <v>74</v>
      </c>
      <c r="E84" s="1">
        <v>1715.5</v>
      </c>
      <c r="F84" s="1">
        <v>33</v>
      </c>
      <c r="G84" s="1">
        <v>1978</v>
      </c>
      <c r="H84" s="51">
        <v>27.15</v>
      </c>
      <c r="I84" s="51">
        <f t="shared" si="3"/>
        <v>15.826289711454386</v>
      </c>
    </row>
    <row r="85" spans="1:9" x14ac:dyDescent="0.25">
      <c r="A85" s="80"/>
      <c r="B85" s="61"/>
      <c r="C85" s="47">
        <v>78</v>
      </c>
      <c r="D85" s="1" t="s">
        <v>75</v>
      </c>
      <c r="E85" s="1">
        <v>151.88</v>
      </c>
      <c r="F85" s="1">
        <v>4</v>
      </c>
      <c r="G85" s="1">
        <v>1968</v>
      </c>
      <c r="H85" s="51">
        <v>4.87</v>
      </c>
      <c r="I85" s="51">
        <f t="shared" si="3"/>
        <v>32.06478799051883</v>
      </c>
    </row>
    <row r="86" spans="1:9" x14ac:dyDescent="0.25">
      <c r="A86" s="80"/>
      <c r="B86" s="61"/>
      <c r="C86" s="47">
        <v>79</v>
      </c>
      <c r="D86" s="1" t="s">
        <v>76</v>
      </c>
      <c r="E86" s="1">
        <v>154.47</v>
      </c>
      <c r="F86" s="1">
        <v>4</v>
      </c>
      <c r="G86" s="1">
        <v>1960</v>
      </c>
      <c r="H86" s="51">
        <v>4.6900000000000004</v>
      </c>
      <c r="I86" s="51">
        <f t="shared" si="3"/>
        <v>30.361882566194083</v>
      </c>
    </row>
    <row r="87" spans="1:9" x14ac:dyDescent="0.25">
      <c r="A87" s="80"/>
      <c r="B87" s="61"/>
      <c r="C87" s="47">
        <v>80</v>
      </c>
      <c r="D87" s="1" t="s">
        <v>77</v>
      </c>
      <c r="E87" s="1">
        <v>39.549999999999997</v>
      </c>
      <c r="F87" s="1">
        <v>1</v>
      </c>
      <c r="G87" s="1">
        <v>1960</v>
      </c>
      <c r="H87" s="51">
        <v>1.42</v>
      </c>
      <c r="I87" s="51">
        <f t="shared" si="3"/>
        <v>35.903919089759796</v>
      </c>
    </row>
    <row r="88" spans="1:9" x14ac:dyDescent="0.25">
      <c r="A88" s="80"/>
      <c r="B88" s="61"/>
      <c r="C88" s="92"/>
      <c r="D88" s="93"/>
      <c r="E88" s="93"/>
      <c r="F88" s="93"/>
      <c r="G88" s="93"/>
      <c r="H88" s="93"/>
      <c r="I88" s="31" t="s">
        <v>10</v>
      </c>
    </row>
    <row r="89" spans="1:9" x14ac:dyDescent="0.25">
      <c r="A89" s="80"/>
      <c r="B89" s="61"/>
      <c r="C89" s="94"/>
      <c r="D89" s="95"/>
      <c r="E89" s="95"/>
      <c r="F89" s="95"/>
      <c r="G89" s="95"/>
      <c r="H89" s="95"/>
      <c r="I89" s="32">
        <f>AVERAGE(I28:I87)</f>
        <v>17.446860818546138</v>
      </c>
    </row>
    <row r="90" spans="1:9" x14ac:dyDescent="0.25">
      <c r="A90" s="81"/>
      <c r="B90" s="61"/>
      <c r="C90" s="96"/>
      <c r="D90" s="97"/>
      <c r="E90" s="97"/>
      <c r="F90" s="97"/>
      <c r="G90" s="97"/>
      <c r="H90" s="97"/>
      <c r="I90" s="34"/>
    </row>
    <row r="91" spans="1:9" x14ac:dyDescent="0.25">
      <c r="A91" s="85" t="s">
        <v>214</v>
      </c>
      <c r="B91" s="82" t="s">
        <v>209</v>
      </c>
      <c r="C91" s="13">
        <v>1</v>
      </c>
      <c r="D91" s="13" t="s">
        <v>141</v>
      </c>
      <c r="E91" s="13">
        <v>739.74</v>
      </c>
      <c r="F91" s="13">
        <v>18</v>
      </c>
      <c r="G91" s="13"/>
      <c r="H91" s="48">
        <v>16.899999999999999</v>
      </c>
      <c r="I91" s="48">
        <f>H91/E91*1000</f>
        <v>22.845864763295207</v>
      </c>
    </row>
    <row r="92" spans="1:9" x14ac:dyDescent="0.25">
      <c r="A92" s="86"/>
      <c r="B92" s="83"/>
      <c r="C92" s="13">
        <v>2</v>
      </c>
      <c r="D92" s="13" t="s">
        <v>34</v>
      </c>
      <c r="E92" s="13">
        <v>170.96</v>
      </c>
      <c r="F92" s="13">
        <v>4</v>
      </c>
      <c r="G92" s="13"/>
      <c r="H92" s="48">
        <v>8.02</v>
      </c>
      <c r="I92" s="48">
        <f t="shared" ref="I92:I99" si="4">H92/E92*1000</f>
        <v>46.911558259241929</v>
      </c>
    </row>
    <row r="93" spans="1:9" x14ac:dyDescent="0.25">
      <c r="A93" s="86"/>
      <c r="B93" s="83"/>
      <c r="C93" s="19">
        <v>3</v>
      </c>
      <c r="D93" s="13" t="s">
        <v>19</v>
      </c>
      <c r="E93" s="13">
        <v>267.45999999999998</v>
      </c>
      <c r="F93" s="13">
        <v>5</v>
      </c>
      <c r="G93" s="13"/>
      <c r="H93" s="48">
        <v>8.34</v>
      </c>
      <c r="I93" s="48">
        <f t="shared" si="4"/>
        <v>31.182232857249684</v>
      </c>
    </row>
    <row r="94" spans="1:9" x14ac:dyDescent="0.25">
      <c r="A94" s="86"/>
      <c r="B94" s="83"/>
      <c r="C94" s="13">
        <v>4</v>
      </c>
      <c r="D94" s="13" t="s">
        <v>142</v>
      </c>
      <c r="E94" s="13">
        <v>556.14</v>
      </c>
      <c r="F94" s="13">
        <v>10</v>
      </c>
      <c r="G94" s="13"/>
      <c r="H94" s="48">
        <v>9.9600000000000009</v>
      </c>
      <c r="I94" s="48">
        <f t="shared" si="4"/>
        <v>17.909159564138527</v>
      </c>
    </row>
    <row r="95" spans="1:9" x14ac:dyDescent="0.25">
      <c r="A95" s="86"/>
      <c r="B95" s="83"/>
      <c r="C95" s="19">
        <v>5</v>
      </c>
      <c r="D95" s="13" t="s">
        <v>48</v>
      </c>
      <c r="E95" s="13">
        <v>224.69</v>
      </c>
      <c r="F95" s="13">
        <v>5</v>
      </c>
      <c r="G95" s="13"/>
      <c r="H95" s="48">
        <v>8.06</v>
      </c>
      <c r="I95" s="48">
        <f t="shared" si="4"/>
        <v>35.871645378076465</v>
      </c>
    </row>
    <row r="96" spans="1:9" x14ac:dyDescent="0.25">
      <c r="A96" s="86"/>
      <c r="B96" s="83"/>
      <c r="C96" s="13">
        <v>6</v>
      </c>
      <c r="D96" s="13" t="s">
        <v>143</v>
      </c>
      <c r="E96" s="13">
        <v>821.91</v>
      </c>
      <c r="F96" s="13">
        <v>4</v>
      </c>
      <c r="G96" s="13"/>
      <c r="H96" s="48">
        <v>13.58</v>
      </c>
      <c r="I96" s="48">
        <f t="shared" si="4"/>
        <v>16.522490296991155</v>
      </c>
    </row>
    <row r="97" spans="1:9" x14ac:dyDescent="0.25">
      <c r="A97" s="86"/>
      <c r="B97" s="83"/>
      <c r="C97" s="19">
        <v>7</v>
      </c>
      <c r="D97" s="13" t="s">
        <v>144</v>
      </c>
      <c r="E97" s="13">
        <v>162.11000000000001</v>
      </c>
      <c r="F97" s="13">
        <v>4</v>
      </c>
      <c r="G97" s="13"/>
      <c r="H97" s="48">
        <v>6.56</v>
      </c>
      <c r="I97" s="48">
        <f t="shared" si="4"/>
        <v>40.46635000925297</v>
      </c>
    </row>
    <row r="98" spans="1:9" x14ac:dyDescent="0.25">
      <c r="A98" s="86"/>
      <c r="B98" s="83"/>
      <c r="C98" s="13">
        <v>8</v>
      </c>
      <c r="D98" s="13" t="s">
        <v>145</v>
      </c>
      <c r="E98" s="13">
        <v>199.42</v>
      </c>
      <c r="F98" s="13">
        <v>5</v>
      </c>
      <c r="G98" s="13"/>
      <c r="H98" s="48">
        <v>6.12</v>
      </c>
      <c r="I98" s="48">
        <f t="shared" si="4"/>
        <v>30.688998094473977</v>
      </c>
    </row>
    <row r="99" spans="1:9" x14ac:dyDescent="0.25">
      <c r="A99" s="86"/>
      <c r="B99" s="83"/>
      <c r="C99" s="29">
        <v>9</v>
      </c>
      <c r="D99" s="27" t="s">
        <v>146</v>
      </c>
      <c r="E99" s="27">
        <v>698.46</v>
      </c>
      <c r="F99" s="27">
        <v>12</v>
      </c>
      <c r="G99" s="27"/>
      <c r="H99" s="49">
        <v>16.899999999999999</v>
      </c>
      <c r="I99" s="48">
        <f t="shared" si="4"/>
        <v>24.196088537639948</v>
      </c>
    </row>
    <row r="100" spans="1:9" x14ac:dyDescent="0.25">
      <c r="A100" s="86"/>
      <c r="B100" s="83"/>
      <c r="C100" s="92"/>
      <c r="D100" s="93"/>
      <c r="E100" s="93"/>
      <c r="F100" s="93"/>
      <c r="G100" s="93"/>
      <c r="H100" s="93"/>
      <c r="I100" s="31" t="s">
        <v>10</v>
      </c>
    </row>
    <row r="101" spans="1:9" x14ac:dyDescent="0.25">
      <c r="A101" s="86"/>
      <c r="B101" s="83"/>
      <c r="C101" s="94"/>
      <c r="D101" s="95"/>
      <c r="E101" s="95"/>
      <c r="F101" s="95"/>
      <c r="G101" s="95"/>
      <c r="H101" s="95"/>
      <c r="I101" s="32">
        <f>AVERAGE(I91:I99)</f>
        <v>29.621598640039988</v>
      </c>
    </row>
    <row r="102" spans="1:9" x14ac:dyDescent="0.25">
      <c r="A102" s="87"/>
      <c r="B102" s="84"/>
      <c r="C102" s="96"/>
      <c r="D102" s="97"/>
      <c r="E102" s="97"/>
      <c r="F102" s="97"/>
      <c r="G102" s="97"/>
      <c r="H102" s="97"/>
      <c r="I102" s="42"/>
    </row>
    <row r="103" spans="1:9" x14ac:dyDescent="0.25">
      <c r="A103" s="76" t="s">
        <v>213</v>
      </c>
      <c r="B103" s="82" t="s">
        <v>209</v>
      </c>
      <c r="C103" s="13">
        <v>1</v>
      </c>
      <c r="D103" s="13" t="s">
        <v>147</v>
      </c>
      <c r="E103" s="13">
        <v>401.61</v>
      </c>
      <c r="F103" s="13">
        <v>8</v>
      </c>
      <c r="G103" s="13"/>
      <c r="H103" s="48">
        <v>13.37</v>
      </c>
      <c r="I103" s="48">
        <f>H103/E103*1000</f>
        <v>33.291003710066974</v>
      </c>
    </row>
    <row r="104" spans="1:9" x14ac:dyDescent="0.25">
      <c r="A104" s="77"/>
      <c r="B104" s="83"/>
      <c r="C104" s="13">
        <v>2</v>
      </c>
      <c r="D104" s="13" t="s">
        <v>148</v>
      </c>
      <c r="E104" s="13">
        <v>398.11</v>
      </c>
      <c r="F104" s="13">
        <v>8</v>
      </c>
      <c r="G104" s="13"/>
      <c r="H104" s="48">
        <v>11.36</v>
      </c>
      <c r="I104" s="48">
        <f t="shared" ref="I104:I108" si="5">H104/E104*1000</f>
        <v>28.534827057848332</v>
      </c>
    </row>
    <row r="105" spans="1:9" x14ac:dyDescent="0.25">
      <c r="A105" s="77"/>
      <c r="B105" s="83"/>
      <c r="C105" s="27">
        <v>3</v>
      </c>
      <c r="D105" s="27" t="s">
        <v>149</v>
      </c>
      <c r="E105" s="27">
        <v>1081</v>
      </c>
      <c r="F105" s="27">
        <v>20</v>
      </c>
      <c r="G105" s="27"/>
      <c r="H105" s="49">
        <v>26.57</v>
      </c>
      <c r="I105" s="48">
        <f t="shared" si="5"/>
        <v>24.579093432007401</v>
      </c>
    </row>
    <row r="106" spans="1:9" x14ac:dyDescent="0.25">
      <c r="A106" s="77"/>
      <c r="B106" s="83"/>
      <c r="C106" s="13">
        <v>4</v>
      </c>
      <c r="D106" s="13" t="s">
        <v>150</v>
      </c>
      <c r="E106" s="13">
        <v>672.31</v>
      </c>
      <c r="F106" s="13">
        <v>12</v>
      </c>
      <c r="G106" s="13"/>
      <c r="H106" s="48">
        <v>13.72</v>
      </c>
      <c r="I106" s="48">
        <f t="shared" si="5"/>
        <v>20.40725260668442</v>
      </c>
    </row>
    <row r="107" spans="1:9" x14ac:dyDescent="0.25">
      <c r="A107" s="77"/>
      <c r="B107" s="83"/>
      <c r="C107" s="13">
        <v>5</v>
      </c>
      <c r="D107" s="13" t="s">
        <v>151</v>
      </c>
      <c r="E107" s="13">
        <v>2950.99</v>
      </c>
      <c r="F107" s="13">
        <v>45</v>
      </c>
      <c r="G107" s="13"/>
      <c r="H107" s="48">
        <v>41.73</v>
      </c>
      <c r="I107" s="48">
        <f t="shared" si="5"/>
        <v>14.141017082402854</v>
      </c>
    </row>
    <row r="108" spans="1:9" x14ac:dyDescent="0.25">
      <c r="A108" s="77"/>
      <c r="B108" s="83"/>
      <c r="C108" s="13">
        <v>6</v>
      </c>
      <c r="D108" s="13" t="s">
        <v>152</v>
      </c>
      <c r="E108" s="13">
        <v>2229.14</v>
      </c>
      <c r="F108" s="13">
        <v>36</v>
      </c>
      <c r="G108" s="13"/>
      <c r="H108" s="48">
        <v>46.23</v>
      </c>
      <c r="I108" s="48">
        <f t="shared" si="5"/>
        <v>20.73893968077375</v>
      </c>
    </row>
    <row r="109" spans="1:9" x14ac:dyDescent="0.25">
      <c r="A109" s="77"/>
      <c r="B109" s="83"/>
      <c r="C109" s="92"/>
      <c r="D109" s="93"/>
      <c r="E109" s="93"/>
      <c r="F109" s="93"/>
      <c r="G109" s="93"/>
      <c r="H109" s="93"/>
      <c r="I109" s="31" t="s">
        <v>10</v>
      </c>
    </row>
    <row r="110" spans="1:9" x14ac:dyDescent="0.25">
      <c r="A110" s="77"/>
      <c r="B110" s="83"/>
      <c r="C110" s="94"/>
      <c r="D110" s="95"/>
      <c r="E110" s="95"/>
      <c r="F110" s="95"/>
      <c r="G110" s="95"/>
      <c r="H110" s="95"/>
      <c r="I110" s="41">
        <f>AVERAGE(I103:I108)</f>
        <v>23.615355594963955</v>
      </c>
    </row>
    <row r="111" spans="1:9" x14ac:dyDescent="0.25">
      <c r="A111" s="78"/>
      <c r="B111" s="84"/>
      <c r="C111" s="96"/>
      <c r="D111" s="97"/>
      <c r="E111" s="97"/>
      <c r="F111" s="97"/>
      <c r="G111" s="97"/>
      <c r="H111" s="97"/>
      <c r="I111" s="33"/>
    </row>
    <row r="112" spans="1:9" x14ac:dyDescent="0.25">
      <c r="A112" s="76" t="s">
        <v>212</v>
      </c>
      <c r="B112" s="61" t="s">
        <v>209</v>
      </c>
      <c r="C112" s="13">
        <v>1</v>
      </c>
      <c r="D112" s="13" t="s">
        <v>153</v>
      </c>
      <c r="E112" s="13">
        <v>335.02</v>
      </c>
      <c r="F112" s="13">
        <v>7</v>
      </c>
      <c r="G112" s="13"/>
      <c r="H112" s="16">
        <v>6.77</v>
      </c>
      <c r="I112" s="48">
        <f>H112/E112*1000</f>
        <v>20.207748791116948</v>
      </c>
    </row>
    <row r="113" spans="1:9" x14ac:dyDescent="0.25">
      <c r="A113" s="77"/>
      <c r="B113" s="61"/>
      <c r="C113" s="13">
        <v>2</v>
      </c>
      <c r="D113" s="13" t="s">
        <v>154</v>
      </c>
      <c r="E113" s="13">
        <v>191.6</v>
      </c>
      <c r="F113" s="13">
        <v>5</v>
      </c>
      <c r="G113" s="13"/>
      <c r="H113" s="16">
        <v>5.97</v>
      </c>
      <c r="I113" s="48">
        <f t="shared" ref="I113:I120" si="6">H113/E113*1000</f>
        <v>31.158663883089773</v>
      </c>
    </row>
    <row r="114" spans="1:9" x14ac:dyDescent="0.25">
      <c r="A114" s="77"/>
      <c r="B114" s="61"/>
      <c r="C114" s="13">
        <v>3</v>
      </c>
      <c r="D114" s="13" t="s">
        <v>155</v>
      </c>
      <c r="E114" s="13">
        <v>578.20000000000005</v>
      </c>
      <c r="F114" s="13">
        <v>12</v>
      </c>
      <c r="G114" s="13"/>
      <c r="H114" s="16">
        <v>14.23</v>
      </c>
      <c r="I114" s="48">
        <f t="shared" si="6"/>
        <v>24.610861293670009</v>
      </c>
    </row>
    <row r="115" spans="1:9" x14ac:dyDescent="0.25">
      <c r="A115" s="77"/>
      <c r="B115" s="61"/>
      <c r="C115" s="13">
        <v>4</v>
      </c>
      <c r="D115" s="13" t="s">
        <v>156</v>
      </c>
      <c r="E115" s="13">
        <v>53.17</v>
      </c>
      <c r="F115" s="13">
        <v>1</v>
      </c>
      <c r="G115" s="13"/>
      <c r="H115" s="16">
        <v>2.61</v>
      </c>
      <c r="I115" s="48">
        <f t="shared" si="6"/>
        <v>49.087831483919501</v>
      </c>
    </row>
    <row r="116" spans="1:9" x14ac:dyDescent="0.25">
      <c r="A116" s="77"/>
      <c r="B116" s="61"/>
      <c r="C116" s="13">
        <v>5</v>
      </c>
      <c r="D116" s="13" t="s">
        <v>157</v>
      </c>
      <c r="E116" s="13">
        <v>175.24</v>
      </c>
      <c r="F116" s="13">
        <v>4</v>
      </c>
      <c r="G116" s="13"/>
      <c r="H116" s="16">
        <v>4.25</v>
      </c>
      <c r="I116" s="48">
        <f t="shared" si="6"/>
        <v>24.25245377767633</v>
      </c>
    </row>
    <row r="117" spans="1:9" x14ac:dyDescent="0.25">
      <c r="A117" s="77"/>
      <c r="B117" s="61"/>
      <c r="C117" s="13">
        <v>6</v>
      </c>
      <c r="D117" s="13" t="s">
        <v>229</v>
      </c>
      <c r="E117" s="13">
        <v>105.82</v>
      </c>
      <c r="F117" s="13">
        <v>3</v>
      </c>
      <c r="G117" s="13"/>
      <c r="H117" s="16">
        <v>2.37</v>
      </c>
      <c r="I117" s="48">
        <f t="shared" si="6"/>
        <v>22.3965223965224</v>
      </c>
    </row>
    <row r="118" spans="1:9" x14ac:dyDescent="0.25">
      <c r="A118" s="77"/>
      <c r="B118" s="61"/>
      <c r="C118" s="13">
        <v>7</v>
      </c>
      <c r="D118" s="13" t="s">
        <v>158</v>
      </c>
      <c r="E118" s="13">
        <v>349.85</v>
      </c>
      <c r="F118" s="13">
        <v>7</v>
      </c>
      <c r="G118" s="13"/>
      <c r="H118" s="16">
        <v>7.8</v>
      </c>
      <c r="I118" s="48">
        <f t="shared" si="6"/>
        <v>22.295269401171929</v>
      </c>
    </row>
    <row r="119" spans="1:9" x14ac:dyDescent="0.25">
      <c r="A119" s="77"/>
      <c r="B119" s="61"/>
      <c r="C119" s="13">
        <v>8</v>
      </c>
      <c r="D119" s="13" t="s">
        <v>159</v>
      </c>
      <c r="E119" s="13">
        <v>302.77999999999997</v>
      </c>
      <c r="F119" s="13">
        <v>7</v>
      </c>
      <c r="G119" s="13"/>
      <c r="H119" s="16">
        <v>4.6399999999999997</v>
      </c>
      <c r="I119" s="48">
        <f t="shared" si="6"/>
        <v>15.324658167646476</v>
      </c>
    </row>
    <row r="120" spans="1:9" x14ac:dyDescent="0.25">
      <c r="A120" s="77"/>
      <c r="B120" s="61"/>
      <c r="C120" s="13">
        <v>9</v>
      </c>
      <c r="D120" s="13" t="s">
        <v>160</v>
      </c>
      <c r="E120" s="13">
        <v>39.42</v>
      </c>
      <c r="F120" s="13">
        <v>1</v>
      </c>
      <c r="G120" s="13"/>
      <c r="H120" s="16">
        <v>1.01</v>
      </c>
      <c r="I120" s="48">
        <f t="shared" si="6"/>
        <v>25.621511922881783</v>
      </c>
    </row>
    <row r="121" spans="1:9" x14ac:dyDescent="0.25">
      <c r="A121" s="77"/>
      <c r="B121" s="61"/>
      <c r="C121" s="92"/>
      <c r="D121" s="93"/>
      <c r="E121" s="93"/>
      <c r="F121" s="93"/>
      <c r="G121" s="93"/>
      <c r="H121" s="93"/>
      <c r="I121" s="31" t="s">
        <v>10</v>
      </c>
    </row>
    <row r="122" spans="1:9" x14ac:dyDescent="0.25">
      <c r="A122" s="77"/>
      <c r="B122" s="61"/>
      <c r="C122" s="94"/>
      <c r="D122" s="95"/>
      <c r="E122" s="95"/>
      <c r="F122" s="95"/>
      <c r="G122" s="95"/>
      <c r="H122" s="95"/>
      <c r="I122" s="32">
        <f>AVERAGE(I112:I120)</f>
        <v>26.106169013077235</v>
      </c>
    </row>
    <row r="123" spans="1:9" x14ac:dyDescent="0.25">
      <c r="A123" s="78"/>
      <c r="B123" s="61"/>
      <c r="C123" s="96"/>
      <c r="D123" s="97"/>
      <c r="E123" s="97"/>
      <c r="F123" s="97"/>
      <c r="G123" s="97"/>
      <c r="H123" s="97"/>
      <c r="I123" s="33"/>
    </row>
    <row r="124" spans="1:9" x14ac:dyDescent="0.25">
      <c r="A124" s="63" t="s">
        <v>211</v>
      </c>
      <c r="B124" s="62" t="s">
        <v>207</v>
      </c>
      <c r="C124" s="14">
        <v>1</v>
      </c>
      <c r="D124" s="22" t="s">
        <v>163</v>
      </c>
      <c r="E124" s="22">
        <v>3295</v>
      </c>
      <c r="F124" s="14"/>
      <c r="G124" s="14"/>
      <c r="H124" s="53">
        <v>50.26</v>
      </c>
      <c r="I124" s="53">
        <f>H124/E124*1000</f>
        <v>15.253414264036417</v>
      </c>
    </row>
    <row r="125" spans="1:9" x14ac:dyDescent="0.25">
      <c r="A125" s="63"/>
      <c r="B125" s="62"/>
      <c r="C125" s="14">
        <v>2</v>
      </c>
      <c r="D125" s="25" t="s">
        <v>164</v>
      </c>
      <c r="E125" s="22">
        <v>459.67</v>
      </c>
      <c r="F125" s="14"/>
      <c r="G125" s="14"/>
      <c r="H125" s="53">
        <v>10.94</v>
      </c>
      <c r="I125" s="53">
        <f t="shared" ref="I125:I164" si="7">H125/E125*1000</f>
        <v>23.799682380838426</v>
      </c>
    </row>
    <row r="126" spans="1:9" x14ac:dyDescent="0.25">
      <c r="A126" s="63"/>
      <c r="B126" s="62"/>
      <c r="C126" s="14">
        <v>3</v>
      </c>
      <c r="D126" s="25" t="s">
        <v>165</v>
      </c>
      <c r="E126" s="22">
        <v>1082</v>
      </c>
      <c r="F126" s="14"/>
      <c r="G126" s="14"/>
      <c r="H126" s="53">
        <v>42.12</v>
      </c>
      <c r="I126" s="53">
        <f t="shared" si="7"/>
        <v>38.927911275415894</v>
      </c>
    </row>
    <row r="127" spans="1:9" x14ac:dyDescent="0.25">
      <c r="A127" s="63"/>
      <c r="B127" s="62"/>
      <c r="C127" s="14">
        <v>4</v>
      </c>
      <c r="D127" s="22" t="s">
        <v>166</v>
      </c>
      <c r="E127" s="22">
        <v>347</v>
      </c>
      <c r="F127" s="14"/>
      <c r="G127" s="14"/>
      <c r="H127" s="53">
        <v>13.06</v>
      </c>
      <c r="I127" s="53">
        <f t="shared" si="7"/>
        <v>37.636887608069166</v>
      </c>
    </row>
    <row r="128" spans="1:9" ht="26.25" x14ac:dyDescent="0.25">
      <c r="A128" s="63"/>
      <c r="B128" s="62"/>
      <c r="C128" s="14">
        <v>5</v>
      </c>
      <c r="D128" s="23" t="s">
        <v>199</v>
      </c>
      <c r="E128" s="22">
        <v>3010</v>
      </c>
      <c r="F128" s="14"/>
      <c r="G128" s="14"/>
      <c r="H128" s="53">
        <v>36.97</v>
      </c>
      <c r="I128" s="53">
        <f t="shared" si="7"/>
        <v>12.282392026578073</v>
      </c>
    </row>
    <row r="129" spans="1:9" x14ac:dyDescent="0.25">
      <c r="A129" s="63"/>
      <c r="B129" s="62"/>
      <c r="C129" s="14">
        <v>6</v>
      </c>
      <c r="D129" s="22" t="s">
        <v>167</v>
      </c>
      <c r="E129" s="22">
        <v>2451.7600000000002</v>
      </c>
      <c r="F129" s="14"/>
      <c r="G129" s="14"/>
      <c r="H129" s="53">
        <v>39.770000000000003</v>
      </c>
      <c r="I129" s="53">
        <f t="shared" si="7"/>
        <v>16.221000424185075</v>
      </c>
    </row>
    <row r="130" spans="1:9" x14ac:dyDescent="0.25">
      <c r="A130" s="63"/>
      <c r="B130" s="62"/>
      <c r="C130" s="14">
        <v>7</v>
      </c>
      <c r="D130" s="22" t="s">
        <v>200</v>
      </c>
      <c r="E130" s="22">
        <v>519.86</v>
      </c>
      <c r="F130" s="14"/>
      <c r="G130" s="14"/>
      <c r="H130" s="53">
        <v>8.1</v>
      </c>
      <c r="I130" s="53">
        <f t="shared" si="7"/>
        <v>15.58111799330589</v>
      </c>
    </row>
    <row r="131" spans="1:9" ht="26.25" x14ac:dyDescent="0.25">
      <c r="A131" s="63"/>
      <c r="B131" s="62"/>
      <c r="C131" s="14">
        <v>8</v>
      </c>
      <c r="D131" s="24" t="s">
        <v>168</v>
      </c>
      <c r="E131" s="22">
        <v>504.04</v>
      </c>
      <c r="F131" s="14"/>
      <c r="G131" s="14"/>
      <c r="H131" s="53">
        <v>10.01</v>
      </c>
      <c r="I131" s="53">
        <f t="shared" si="7"/>
        <v>19.859534957543051</v>
      </c>
    </row>
    <row r="132" spans="1:9" x14ac:dyDescent="0.25">
      <c r="A132" s="63"/>
      <c r="B132" s="62"/>
      <c r="C132" s="14">
        <v>9</v>
      </c>
      <c r="D132" s="22" t="s">
        <v>169</v>
      </c>
      <c r="E132" s="22">
        <v>5856</v>
      </c>
      <c r="F132" s="14"/>
      <c r="G132" s="14"/>
      <c r="H132" s="53">
        <v>92.59</v>
      </c>
      <c r="I132" s="53">
        <f t="shared" si="7"/>
        <v>15.811133879781423</v>
      </c>
    </row>
    <row r="133" spans="1:9" x14ac:dyDescent="0.25">
      <c r="A133" s="63"/>
      <c r="B133" s="62"/>
      <c r="C133" s="14">
        <v>10</v>
      </c>
      <c r="D133" s="25" t="s">
        <v>170</v>
      </c>
      <c r="E133" s="25">
        <v>958</v>
      </c>
      <c r="F133" s="14"/>
      <c r="G133" s="14"/>
      <c r="H133" s="53">
        <v>19.62</v>
      </c>
      <c r="I133" s="53">
        <f t="shared" si="7"/>
        <v>20.48016701461378</v>
      </c>
    </row>
    <row r="134" spans="1:9" x14ac:dyDescent="0.25">
      <c r="A134" s="63"/>
      <c r="B134" s="62"/>
      <c r="C134" s="14">
        <v>11</v>
      </c>
      <c r="D134" s="22" t="s">
        <v>171</v>
      </c>
      <c r="E134" s="22">
        <v>4914.6000000000004</v>
      </c>
      <c r="F134" s="14"/>
      <c r="G134" s="14"/>
      <c r="H134" s="53">
        <v>46.87</v>
      </c>
      <c r="I134" s="53">
        <f t="shared" si="7"/>
        <v>9.536890082610995</v>
      </c>
    </row>
    <row r="135" spans="1:9" x14ac:dyDescent="0.25">
      <c r="A135" s="63"/>
      <c r="B135" s="62"/>
      <c r="C135" s="14">
        <v>12</v>
      </c>
      <c r="D135" s="22" t="s">
        <v>172</v>
      </c>
      <c r="E135" s="22">
        <v>1045</v>
      </c>
      <c r="F135" s="14"/>
      <c r="G135" s="14"/>
      <c r="H135" s="53">
        <v>27.73</v>
      </c>
      <c r="I135" s="53">
        <f t="shared" si="7"/>
        <v>26.535885167464116</v>
      </c>
    </row>
    <row r="136" spans="1:9" x14ac:dyDescent="0.25">
      <c r="A136" s="63"/>
      <c r="B136" s="62"/>
      <c r="C136" s="14">
        <v>13</v>
      </c>
      <c r="D136" s="22" t="s">
        <v>173</v>
      </c>
      <c r="E136" s="22">
        <v>2714.06</v>
      </c>
      <c r="F136" s="14"/>
      <c r="G136" s="14"/>
      <c r="H136" s="53">
        <v>47.9</v>
      </c>
      <c r="I136" s="53">
        <f t="shared" si="7"/>
        <v>17.648836061104028</v>
      </c>
    </row>
    <row r="137" spans="1:9" x14ac:dyDescent="0.25">
      <c r="A137" s="63"/>
      <c r="B137" s="62"/>
      <c r="C137" s="14">
        <v>14</v>
      </c>
      <c r="D137" s="22" t="s">
        <v>174</v>
      </c>
      <c r="E137" s="22">
        <v>1870</v>
      </c>
      <c r="F137" s="14"/>
      <c r="G137" s="14"/>
      <c r="H137" s="53">
        <v>28.65</v>
      </c>
      <c r="I137" s="53">
        <f t="shared" si="7"/>
        <v>15.320855614973262</v>
      </c>
    </row>
    <row r="138" spans="1:9" x14ac:dyDescent="0.25">
      <c r="A138" s="63"/>
      <c r="B138" s="62"/>
      <c r="C138" s="14">
        <v>15</v>
      </c>
      <c r="D138" s="22" t="s">
        <v>175</v>
      </c>
      <c r="E138" s="22">
        <v>1875</v>
      </c>
      <c r="F138" s="14"/>
      <c r="G138" s="14"/>
      <c r="H138" s="53">
        <v>36.68</v>
      </c>
      <c r="I138" s="53">
        <f t="shared" si="7"/>
        <v>19.562666666666665</v>
      </c>
    </row>
    <row r="139" spans="1:9" x14ac:dyDescent="0.25">
      <c r="A139" s="63"/>
      <c r="B139" s="62"/>
      <c r="C139" s="14">
        <v>16</v>
      </c>
      <c r="D139" s="22" t="s">
        <v>176</v>
      </c>
      <c r="E139" s="22">
        <v>1028.75</v>
      </c>
      <c r="F139" s="14"/>
      <c r="G139" s="14"/>
      <c r="H139" s="53">
        <v>21.65</v>
      </c>
      <c r="I139" s="53">
        <f t="shared" si="7"/>
        <v>21.044957472660997</v>
      </c>
    </row>
    <row r="140" spans="1:9" x14ac:dyDescent="0.25">
      <c r="A140" s="63"/>
      <c r="B140" s="62"/>
      <c r="C140" s="14">
        <v>17</v>
      </c>
      <c r="D140" s="25" t="s">
        <v>177</v>
      </c>
      <c r="E140" s="25">
        <v>562.15</v>
      </c>
      <c r="F140" s="14"/>
      <c r="G140" s="14"/>
      <c r="H140" s="53">
        <v>9.5399999999999991</v>
      </c>
      <c r="I140" s="53">
        <f t="shared" si="7"/>
        <v>16.970559459219068</v>
      </c>
    </row>
    <row r="141" spans="1:9" x14ac:dyDescent="0.25">
      <c r="A141" s="63"/>
      <c r="B141" s="62"/>
      <c r="C141" s="14">
        <v>18</v>
      </c>
      <c r="D141" s="22" t="s">
        <v>178</v>
      </c>
      <c r="E141" s="22">
        <v>1783</v>
      </c>
      <c r="F141" s="14"/>
      <c r="G141" s="14"/>
      <c r="H141" s="53">
        <v>52.63</v>
      </c>
      <c r="I141" s="53">
        <f t="shared" si="7"/>
        <v>29.517666853617502</v>
      </c>
    </row>
    <row r="142" spans="1:9" x14ac:dyDescent="0.25">
      <c r="A142" s="63"/>
      <c r="B142" s="62"/>
      <c r="C142" s="14">
        <v>19</v>
      </c>
      <c r="D142" s="22" t="s">
        <v>202</v>
      </c>
      <c r="E142" s="22">
        <v>5808</v>
      </c>
      <c r="F142" s="14"/>
      <c r="G142" s="14"/>
      <c r="H142" s="53">
        <v>81.22</v>
      </c>
      <c r="I142" s="53">
        <f t="shared" si="7"/>
        <v>13.984159779614325</v>
      </c>
    </row>
    <row r="143" spans="1:9" x14ac:dyDescent="0.25">
      <c r="A143" s="63"/>
      <c r="B143" s="62"/>
      <c r="C143" s="14">
        <v>20</v>
      </c>
      <c r="D143" s="22" t="s">
        <v>179</v>
      </c>
      <c r="E143" s="22">
        <v>4728</v>
      </c>
      <c r="F143" s="14"/>
      <c r="G143" s="14"/>
      <c r="H143" s="53">
        <v>79.22</v>
      </c>
      <c r="I143" s="53">
        <f t="shared" si="7"/>
        <v>16.755499153976309</v>
      </c>
    </row>
    <row r="144" spans="1:9" x14ac:dyDescent="0.25">
      <c r="A144" s="63"/>
      <c r="B144" s="62"/>
      <c r="C144" s="14">
        <v>21</v>
      </c>
      <c r="D144" s="22" t="s">
        <v>180</v>
      </c>
      <c r="E144" s="22">
        <v>1483</v>
      </c>
      <c r="F144" s="14"/>
      <c r="G144" s="14"/>
      <c r="H144" s="53">
        <v>16.420000000000002</v>
      </c>
      <c r="I144" s="53">
        <f t="shared" si="7"/>
        <v>11.072151045178693</v>
      </c>
    </row>
    <row r="145" spans="1:9" x14ac:dyDescent="0.25">
      <c r="A145" s="63"/>
      <c r="B145" s="62"/>
      <c r="C145" s="14">
        <v>22</v>
      </c>
      <c r="D145" s="22" t="s">
        <v>181</v>
      </c>
      <c r="E145" s="22">
        <v>1374.97</v>
      </c>
      <c r="F145" s="14"/>
      <c r="G145" s="14"/>
      <c r="H145" s="53">
        <v>20.84</v>
      </c>
      <c r="I145" s="53">
        <f t="shared" si="7"/>
        <v>15.156694327876243</v>
      </c>
    </row>
    <row r="146" spans="1:9" x14ac:dyDescent="0.25">
      <c r="A146" s="63"/>
      <c r="B146" s="62"/>
      <c r="C146" s="14">
        <v>23</v>
      </c>
      <c r="D146" s="22" t="s">
        <v>203</v>
      </c>
      <c r="E146" s="22">
        <v>3560.39</v>
      </c>
      <c r="F146" s="14"/>
      <c r="G146" s="14"/>
      <c r="H146" s="53">
        <v>55.52</v>
      </c>
      <c r="I146" s="53">
        <f t="shared" si="7"/>
        <v>15.593797308721799</v>
      </c>
    </row>
    <row r="147" spans="1:9" x14ac:dyDescent="0.25">
      <c r="A147" s="63"/>
      <c r="B147" s="62"/>
      <c r="C147" s="14">
        <v>24</v>
      </c>
      <c r="D147" s="22" t="s">
        <v>182</v>
      </c>
      <c r="E147" s="22">
        <v>1834</v>
      </c>
      <c r="F147" s="14"/>
      <c r="G147" s="14"/>
      <c r="H147" s="53">
        <v>38.94</v>
      </c>
      <c r="I147" s="53">
        <f t="shared" si="7"/>
        <v>21.232279171210468</v>
      </c>
    </row>
    <row r="148" spans="1:9" x14ac:dyDescent="0.25">
      <c r="A148" s="63"/>
      <c r="B148" s="62"/>
      <c r="C148" s="14">
        <v>25</v>
      </c>
      <c r="D148" s="22" t="s">
        <v>183</v>
      </c>
      <c r="E148" s="22">
        <v>7490</v>
      </c>
      <c r="F148" s="14"/>
      <c r="G148" s="14"/>
      <c r="H148" s="53">
        <v>64.510000000000005</v>
      </c>
      <c r="I148" s="53">
        <f t="shared" si="7"/>
        <v>8.6128170894526033</v>
      </c>
    </row>
    <row r="149" spans="1:9" x14ac:dyDescent="0.25">
      <c r="A149" s="63"/>
      <c r="B149" s="62"/>
      <c r="C149" s="14">
        <v>26</v>
      </c>
      <c r="D149" s="22" t="s">
        <v>184</v>
      </c>
      <c r="E149" s="22">
        <v>338</v>
      </c>
      <c r="F149" s="14"/>
      <c r="G149" s="14"/>
      <c r="H149" s="53">
        <v>10.09</v>
      </c>
      <c r="I149" s="53">
        <f t="shared" si="7"/>
        <v>29.852071005917161</v>
      </c>
    </row>
    <row r="150" spans="1:9" x14ac:dyDescent="0.25">
      <c r="A150" s="63"/>
      <c r="B150" s="62"/>
      <c r="C150" s="14">
        <v>27</v>
      </c>
      <c r="D150" s="22" t="s">
        <v>185</v>
      </c>
      <c r="E150" s="22">
        <v>202.03</v>
      </c>
      <c r="F150" s="14"/>
      <c r="G150" s="14"/>
      <c r="H150" s="53">
        <v>7.44</v>
      </c>
      <c r="I150" s="53">
        <f t="shared" si="7"/>
        <v>36.826213928624469</v>
      </c>
    </row>
    <row r="151" spans="1:9" x14ac:dyDescent="0.25">
      <c r="A151" s="63"/>
      <c r="B151" s="62"/>
      <c r="C151" s="14">
        <v>28</v>
      </c>
      <c r="D151" s="22" t="s">
        <v>186</v>
      </c>
      <c r="E151" s="22">
        <v>3000</v>
      </c>
      <c r="F151" s="14"/>
      <c r="G151" s="14"/>
      <c r="H151" s="53">
        <v>29.54</v>
      </c>
      <c r="I151" s="53">
        <f t="shared" si="7"/>
        <v>9.8466666666666676</v>
      </c>
    </row>
    <row r="152" spans="1:9" x14ac:dyDescent="0.25">
      <c r="A152" s="63"/>
      <c r="B152" s="62"/>
      <c r="C152" s="14">
        <v>29</v>
      </c>
      <c r="D152" s="22" t="s">
        <v>187</v>
      </c>
      <c r="E152" s="22">
        <v>870.61</v>
      </c>
      <c r="F152" s="14"/>
      <c r="G152" s="14"/>
      <c r="H152" s="53">
        <v>20.58</v>
      </c>
      <c r="I152" s="53">
        <f t="shared" si="7"/>
        <v>23.638598224233579</v>
      </c>
    </row>
    <row r="153" spans="1:9" x14ac:dyDescent="0.25">
      <c r="A153" s="63"/>
      <c r="B153" s="62"/>
      <c r="C153" s="14">
        <v>30</v>
      </c>
      <c r="D153" s="22" t="s">
        <v>188</v>
      </c>
      <c r="E153" s="22">
        <v>1483</v>
      </c>
      <c r="F153" s="14"/>
      <c r="G153" s="14"/>
      <c r="H153" s="53">
        <v>38.729999999999997</v>
      </c>
      <c r="I153" s="53">
        <f t="shared" si="7"/>
        <v>26.115981119352664</v>
      </c>
    </row>
    <row r="154" spans="1:9" x14ac:dyDescent="0.25">
      <c r="A154" s="63"/>
      <c r="B154" s="62"/>
      <c r="C154" s="14">
        <v>31</v>
      </c>
      <c r="D154" s="22" t="s">
        <v>189</v>
      </c>
      <c r="E154" s="22">
        <v>656.5</v>
      </c>
      <c r="F154" s="14"/>
      <c r="G154" s="14"/>
      <c r="H154" s="53">
        <v>18.5</v>
      </c>
      <c r="I154" s="53">
        <f t="shared" si="7"/>
        <v>28.179741051028181</v>
      </c>
    </row>
    <row r="155" spans="1:9" x14ac:dyDescent="0.25">
      <c r="A155" s="63"/>
      <c r="B155" s="62"/>
      <c r="C155" s="14">
        <v>32</v>
      </c>
      <c r="D155" s="22" t="s">
        <v>190</v>
      </c>
      <c r="E155" s="22">
        <v>3315.87</v>
      </c>
      <c r="F155" s="14"/>
      <c r="G155" s="14"/>
      <c r="H155" s="53">
        <v>47.92</v>
      </c>
      <c r="I155" s="53">
        <f t="shared" si="7"/>
        <v>14.451712521902248</v>
      </c>
    </row>
    <row r="156" spans="1:9" x14ac:dyDescent="0.25">
      <c r="A156" s="63"/>
      <c r="B156" s="62"/>
      <c r="C156" s="14">
        <v>33</v>
      </c>
      <c r="D156" s="22" t="s">
        <v>191</v>
      </c>
      <c r="E156" s="22">
        <v>400</v>
      </c>
      <c r="F156" s="14"/>
      <c r="G156" s="14"/>
      <c r="H156" s="53">
        <v>7.7</v>
      </c>
      <c r="I156" s="53">
        <f t="shared" si="7"/>
        <v>19.25</v>
      </c>
    </row>
    <row r="157" spans="1:9" x14ac:dyDescent="0.25">
      <c r="A157" s="63"/>
      <c r="B157" s="62"/>
      <c r="C157" s="14">
        <v>34</v>
      </c>
      <c r="D157" s="22" t="s">
        <v>192</v>
      </c>
      <c r="E157" s="22">
        <v>1670</v>
      </c>
      <c r="F157" s="14"/>
      <c r="G157" s="14"/>
      <c r="H157" s="53">
        <v>48.56</v>
      </c>
      <c r="I157" s="53">
        <f t="shared" si="7"/>
        <v>29.077844311377245</v>
      </c>
    </row>
    <row r="158" spans="1:9" x14ac:dyDescent="0.25">
      <c r="A158" s="63"/>
      <c r="B158" s="62"/>
      <c r="C158" s="14">
        <v>35</v>
      </c>
      <c r="D158" s="22" t="s">
        <v>193</v>
      </c>
      <c r="E158" s="22">
        <v>1867</v>
      </c>
      <c r="F158" s="14"/>
      <c r="G158" s="14"/>
      <c r="H158" s="53">
        <v>53.58</v>
      </c>
      <c r="I158" s="53">
        <f t="shared" si="7"/>
        <v>28.698446705945369</v>
      </c>
    </row>
    <row r="159" spans="1:9" x14ac:dyDescent="0.25">
      <c r="A159" s="63"/>
      <c r="B159" s="62"/>
      <c r="C159" s="14">
        <v>36</v>
      </c>
      <c r="D159" s="22" t="s">
        <v>194</v>
      </c>
      <c r="E159" s="22">
        <v>220</v>
      </c>
      <c r="F159" s="14"/>
      <c r="G159" s="14"/>
      <c r="H159" s="53">
        <v>6.31</v>
      </c>
      <c r="I159" s="53">
        <f t="shared" si="7"/>
        <v>28.68181818181818</v>
      </c>
    </row>
    <row r="160" spans="1:9" x14ac:dyDescent="0.25">
      <c r="A160" s="63"/>
      <c r="B160" s="62"/>
      <c r="C160" s="14">
        <f>C159+1</f>
        <v>37</v>
      </c>
      <c r="D160" s="22" t="s">
        <v>195</v>
      </c>
      <c r="E160" s="22">
        <v>851</v>
      </c>
      <c r="F160" s="14"/>
      <c r="G160" s="14"/>
      <c r="H160" s="53">
        <v>14.01</v>
      </c>
      <c r="I160" s="53">
        <f t="shared" si="7"/>
        <v>16.462984723854287</v>
      </c>
    </row>
    <row r="161" spans="1:9" ht="39" x14ac:dyDescent="0.25">
      <c r="A161" s="63"/>
      <c r="B161" s="62"/>
      <c r="C161" s="14">
        <f t="shared" ref="C161:C163" si="8">C160+1</f>
        <v>38</v>
      </c>
      <c r="D161" s="24" t="s">
        <v>201</v>
      </c>
      <c r="E161" s="22">
        <v>1047.77</v>
      </c>
      <c r="F161" s="14"/>
      <c r="G161" s="14"/>
      <c r="H161" s="53">
        <v>23.96</v>
      </c>
      <c r="I161" s="53">
        <f t="shared" si="7"/>
        <v>22.867614075608198</v>
      </c>
    </row>
    <row r="162" spans="1:9" x14ac:dyDescent="0.25">
      <c r="A162" s="63"/>
      <c r="B162" s="62"/>
      <c r="C162" s="14">
        <f t="shared" si="8"/>
        <v>39</v>
      </c>
      <c r="D162" s="22" t="s">
        <v>196</v>
      </c>
      <c r="E162" s="22">
        <v>168.33</v>
      </c>
      <c r="F162" s="14"/>
      <c r="G162" s="14"/>
      <c r="H162" s="53">
        <v>2.83</v>
      </c>
      <c r="I162" s="53">
        <f t="shared" si="7"/>
        <v>16.812214103249566</v>
      </c>
    </row>
    <row r="163" spans="1:9" ht="26.25" x14ac:dyDescent="0.25">
      <c r="A163" s="63"/>
      <c r="B163" s="62"/>
      <c r="C163" s="14">
        <f t="shared" si="8"/>
        <v>40</v>
      </c>
      <c r="D163" s="24" t="s">
        <v>205</v>
      </c>
      <c r="E163" s="22">
        <v>2141.9899999999998</v>
      </c>
      <c r="F163" s="14"/>
      <c r="G163" s="14"/>
      <c r="H163" s="53">
        <v>40.770000000000003</v>
      </c>
      <c r="I163" s="53">
        <f t="shared" si="7"/>
        <v>19.03370230486604</v>
      </c>
    </row>
    <row r="164" spans="1:9" ht="26.25" x14ac:dyDescent="0.25">
      <c r="A164" s="63"/>
      <c r="B164" s="62"/>
      <c r="C164" s="14">
        <v>41</v>
      </c>
      <c r="D164" s="24" t="s">
        <v>204</v>
      </c>
      <c r="E164" s="22">
        <v>1097.4000000000001</v>
      </c>
      <c r="F164" s="14"/>
      <c r="G164" s="14"/>
      <c r="H164" s="53">
        <v>11.89</v>
      </c>
      <c r="I164" s="53">
        <f t="shared" si="7"/>
        <v>10.834700200473847</v>
      </c>
    </row>
    <row r="165" spans="1:9" x14ac:dyDescent="0.25">
      <c r="A165" s="63"/>
      <c r="B165" s="62"/>
      <c r="C165" s="64"/>
      <c r="D165" s="65"/>
      <c r="E165" s="65"/>
      <c r="F165" s="65"/>
      <c r="G165" s="65"/>
      <c r="H165" s="65"/>
      <c r="I165" s="30" t="s">
        <v>10</v>
      </c>
    </row>
    <row r="166" spans="1:9" x14ac:dyDescent="0.25">
      <c r="A166" s="63"/>
      <c r="B166" s="62"/>
      <c r="C166" s="66"/>
      <c r="D166" s="67"/>
      <c r="E166" s="67"/>
      <c r="F166" s="67"/>
      <c r="G166" s="67"/>
      <c r="H166" s="67"/>
      <c r="I166" s="40">
        <f>AVERAGE(I124:I164)</f>
        <v>20.36656746838127</v>
      </c>
    </row>
    <row r="167" spans="1:9" x14ac:dyDescent="0.25">
      <c r="A167" s="63"/>
      <c r="B167" s="62"/>
      <c r="C167" s="68"/>
      <c r="D167" s="69"/>
      <c r="E167" s="69"/>
      <c r="F167" s="69"/>
      <c r="G167" s="69"/>
      <c r="H167" s="69"/>
      <c r="I167" s="43"/>
    </row>
    <row r="168" spans="1:9" x14ac:dyDescent="0.25">
      <c r="A168" s="63"/>
      <c r="B168" s="62" t="s">
        <v>210</v>
      </c>
      <c r="C168" s="14">
        <v>1</v>
      </c>
      <c r="D168" s="22" t="s">
        <v>197</v>
      </c>
      <c r="E168" s="22">
        <v>534.79999999999995</v>
      </c>
      <c r="F168" s="14"/>
      <c r="G168" s="14"/>
      <c r="H168" s="53">
        <v>15.99</v>
      </c>
      <c r="I168" s="53">
        <f>H168/E168*1000</f>
        <v>29.899027673896786</v>
      </c>
    </row>
    <row r="169" spans="1:9" x14ac:dyDescent="0.25">
      <c r="A169" s="63"/>
      <c r="B169" s="62"/>
      <c r="C169" s="14">
        <v>2</v>
      </c>
      <c r="D169" s="22" t="s">
        <v>198</v>
      </c>
      <c r="E169" s="22">
        <v>327.05</v>
      </c>
      <c r="F169" s="14"/>
      <c r="G169" s="14"/>
      <c r="H169" s="53">
        <v>4.45</v>
      </c>
      <c r="I169" s="53">
        <f t="shared" ref="I169:I170" si="9">H169/E169*1000</f>
        <v>13.606482189267696</v>
      </c>
    </row>
    <row r="170" spans="1:9" x14ac:dyDescent="0.25">
      <c r="A170" s="63"/>
      <c r="B170" s="62"/>
      <c r="C170" s="22">
        <v>3</v>
      </c>
      <c r="D170" s="22" t="s">
        <v>230</v>
      </c>
      <c r="E170" s="22">
        <v>563.66999999999996</v>
      </c>
      <c r="F170" s="22"/>
      <c r="G170" s="22"/>
      <c r="H170" s="54">
        <v>7.94</v>
      </c>
      <c r="I170" s="53">
        <f t="shared" si="9"/>
        <v>14.086256142778577</v>
      </c>
    </row>
    <row r="171" spans="1:9" x14ac:dyDescent="0.25">
      <c r="A171" s="63"/>
      <c r="B171" s="62"/>
      <c r="C171" s="70"/>
      <c r="D171" s="71"/>
      <c r="E171" s="71"/>
      <c r="F171" s="71"/>
      <c r="G171" s="71"/>
      <c r="H171" s="71"/>
      <c r="I171" s="39" t="s">
        <v>10</v>
      </c>
    </row>
    <row r="172" spans="1:9" x14ac:dyDescent="0.25">
      <c r="A172" s="63"/>
      <c r="B172" s="62"/>
      <c r="C172" s="72"/>
      <c r="D172" s="73"/>
      <c r="E172" s="73"/>
      <c r="F172" s="73"/>
      <c r="G172" s="73"/>
      <c r="H172" s="73"/>
      <c r="I172" s="55">
        <f>AVERAGE(I168:I170)</f>
        <v>19.197255335314352</v>
      </c>
    </row>
  </sheetData>
  <mergeCells count="22">
    <mergeCell ref="A112:A123"/>
    <mergeCell ref="B112:B123"/>
    <mergeCell ref="C121:H123"/>
    <mergeCell ref="A124:A172"/>
    <mergeCell ref="B124:B167"/>
    <mergeCell ref="C165:H167"/>
    <mergeCell ref="B168:B172"/>
    <mergeCell ref="C171:H172"/>
    <mergeCell ref="A91:A102"/>
    <mergeCell ref="B91:B102"/>
    <mergeCell ref="C100:H102"/>
    <mergeCell ref="A103:A111"/>
    <mergeCell ref="B103:B111"/>
    <mergeCell ref="C109:H111"/>
    <mergeCell ref="D1:I1"/>
    <mergeCell ref="A3:A90"/>
    <mergeCell ref="B3:B27"/>
    <mergeCell ref="C3:C4"/>
    <mergeCell ref="D3:D4"/>
    <mergeCell ref="C25:H27"/>
    <mergeCell ref="B28:B90"/>
    <mergeCell ref="C88:H9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00CB6-E807-42D3-BF36-A1D8B633E7B7}">
  <dimension ref="A1:I176"/>
  <sheetViews>
    <sheetView workbookViewId="0">
      <selection activeCell="A3" sqref="A1:XFD1048576"/>
    </sheetView>
  </sheetViews>
  <sheetFormatPr defaultRowHeight="15" x14ac:dyDescent="0.25"/>
  <cols>
    <col min="4" max="4" width="30.7109375" bestFit="1" customWidth="1"/>
    <col min="5" max="5" width="10.140625" customWidth="1"/>
    <col min="8" max="8" width="10.5703125" customWidth="1"/>
    <col min="9" max="9" width="13" customWidth="1"/>
  </cols>
  <sheetData>
    <row r="1" spans="1:9" x14ac:dyDescent="0.25">
      <c r="A1" s="3"/>
      <c r="B1" s="4"/>
      <c r="C1" s="3"/>
      <c r="D1" s="74" t="s">
        <v>234</v>
      </c>
      <c r="E1" s="75"/>
      <c r="F1" s="75"/>
      <c r="G1" s="75"/>
      <c r="H1" s="75"/>
      <c r="I1" s="75"/>
    </row>
    <row r="2" spans="1:9" x14ac:dyDescent="0.25">
      <c r="A2" s="3"/>
      <c r="B2" s="3"/>
      <c r="C2" s="3"/>
      <c r="D2" s="3"/>
      <c r="E2" s="3"/>
      <c r="F2" s="3"/>
      <c r="G2" s="3"/>
      <c r="H2" s="5"/>
      <c r="I2" s="5"/>
    </row>
    <row r="3" spans="1:9" ht="38.25" x14ac:dyDescent="0.25">
      <c r="A3" s="79" t="s">
        <v>215</v>
      </c>
      <c r="B3" s="88" t="s">
        <v>208</v>
      </c>
      <c r="C3" s="90" t="s">
        <v>0</v>
      </c>
      <c r="D3" s="90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</row>
    <row r="4" spans="1:9" x14ac:dyDescent="0.25">
      <c r="A4" s="80"/>
      <c r="B4" s="89"/>
      <c r="C4" s="91"/>
      <c r="D4" s="91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</row>
    <row r="5" spans="1:9" x14ac:dyDescent="0.25">
      <c r="A5" s="80"/>
      <c r="B5" s="89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50">
        <v>14.29</v>
      </c>
      <c r="I5" s="50">
        <f>H5/E5*1000</f>
        <v>6.4020716010555123</v>
      </c>
    </row>
    <row r="6" spans="1:9" x14ac:dyDescent="0.25">
      <c r="A6" s="80"/>
      <c r="B6" s="89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50">
        <v>5.77</v>
      </c>
      <c r="I6" s="50">
        <f t="shared" ref="I6:I12" si="0">H6/E6*1000</f>
        <v>5.5895145743928545</v>
      </c>
    </row>
    <row r="7" spans="1:9" x14ac:dyDescent="0.25">
      <c r="A7" s="80"/>
      <c r="B7" s="89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50">
        <v>6.91</v>
      </c>
      <c r="I7" s="50">
        <f t="shared" si="0"/>
        <v>7.3722394110743625</v>
      </c>
    </row>
    <row r="8" spans="1:9" x14ac:dyDescent="0.25">
      <c r="A8" s="80"/>
      <c r="B8" s="89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50">
        <v>19.12</v>
      </c>
      <c r="I8" s="50">
        <f t="shared" si="0"/>
        <v>8.6306124936240902</v>
      </c>
    </row>
    <row r="9" spans="1:9" x14ac:dyDescent="0.25">
      <c r="A9" s="80"/>
      <c r="B9" s="89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50">
        <v>6.59</v>
      </c>
      <c r="I9" s="50">
        <f t="shared" si="0"/>
        <v>6.3206153728108037</v>
      </c>
    </row>
    <row r="10" spans="1:9" x14ac:dyDescent="0.25">
      <c r="A10" s="80"/>
      <c r="B10" s="89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50">
        <v>18.64</v>
      </c>
      <c r="I10" s="50">
        <f t="shared" si="0"/>
        <v>8.2287449839530638</v>
      </c>
    </row>
    <row r="11" spans="1:9" x14ac:dyDescent="0.25">
      <c r="A11" s="80"/>
      <c r="B11" s="89"/>
      <c r="C11" s="8" t="s">
        <v>129</v>
      </c>
      <c r="D11" s="8" t="s">
        <v>27</v>
      </c>
      <c r="E11" s="11">
        <v>2283.7800000000002</v>
      </c>
      <c r="F11" s="11">
        <v>45</v>
      </c>
      <c r="G11" s="9"/>
      <c r="H11" s="11">
        <v>15.93</v>
      </c>
      <c r="I11" s="50">
        <f t="shared" si="0"/>
        <v>6.9752778288626738</v>
      </c>
    </row>
    <row r="12" spans="1:9" x14ac:dyDescent="0.25">
      <c r="A12" s="80"/>
      <c r="B12" s="89"/>
      <c r="C12" s="8" t="s">
        <v>130</v>
      </c>
      <c r="D12" s="8" t="s">
        <v>11</v>
      </c>
      <c r="E12" s="11">
        <v>313.52999999999997</v>
      </c>
      <c r="F12" s="11">
        <v>6</v>
      </c>
      <c r="G12" s="11">
        <v>1956</v>
      </c>
      <c r="H12" s="11">
        <v>3.11</v>
      </c>
      <c r="I12" s="50">
        <f t="shared" si="0"/>
        <v>9.9193059675310185</v>
      </c>
    </row>
    <row r="13" spans="1:9" x14ac:dyDescent="0.25">
      <c r="A13" s="80"/>
      <c r="B13" s="89"/>
      <c r="C13" s="8" t="s">
        <v>131</v>
      </c>
      <c r="D13" s="10" t="s">
        <v>83</v>
      </c>
      <c r="E13" s="11">
        <v>2033.99</v>
      </c>
      <c r="F13" s="11">
        <v>44</v>
      </c>
      <c r="G13" s="11">
        <v>1970</v>
      </c>
      <c r="H13" s="11">
        <v>8.7100000000000009</v>
      </c>
      <c r="I13" s="50">
        <f>H13/E13*1000</f>
        <v>4.2822236097522604</v>
      </c>
    </row>
    <row r="14" spans="1:9" x14ac:dyDescent="0.25">
      <c r="A14" s="80"/>
      <c r="B14" s="89"/>
      <c r="C14" s="8" t="s">
        <v>118</v>
      </c>
      <c r="D14" s="8" t="s">
        <v>12</v>
      </c>
      <c r="E14" s="11">
        <v>1745.13</v>
      </c>
      <c r="F14" s="11">
        <v>37</v>
      </c>
      <c r="G14" s="11">
        <v>1972</v>
      </c>
      <c r="H14" s="11">
        <v>9.4</v>
      </c>
      <c r="I14" s="50">
        <f t="shared" ref="I14:I24" si="1">H14/E14*1000</f>
        <v>5.3864182038014361</v>
      </c>
    </row>
    <row r="15" spans="1:9" x14ac:dyDescent="0.25">
      <c r="A15" s="80"/>
      <c r="B15" s="89"/>
      <c r="C15" s="8" t="s">
        <v>132</v>
      </c>
      <c r="D15" s="8" t="s">
        <v>13</v>
      </c>
      <c r="E15" s="11">
        <v>681.36</v>
      </c>
      <c r="F15" s="11">
        <v>10</v>
      </c>
      <c r="G15" s="11">
        <v>1984</v>
      </c>
      <c r="H15" s="11">
        <v>6.69</v>
      </c>
      <c r="I15" s="50">
        <f t="shared" si="1"/>
        <v>9.8185980979218037</v>
      </c>
    </row>
    <row r="16" spans="1:9" x14ac:dyDescent="0.25">
      <c r="A16" s="80"/>
      <c r="B16" s="89"/>
      <c r="C16" s="8" t="s">
        <v>133</v>
      </c>
      <c r="D16" s="10" t="s">
        <v>21</v>
      </c>
      <c r="E16" s="11">
        <v>981.25</v>
      </c>
      <c r="F16" s="11">
        <v>19</v>
      </c>
      <c r="G16" s="11">
        <v>1984</v>
      </c>
      <c r="H16" s="11">
        <v>6.08</v>
      </c>
      <c r="I16" s="50">
        <f t="shared" si="1"/>
        <v>6.196178343949045</v>
      </c>
    </row>
    <row r="17" spans="1:9" x14ac:dyDescent="0.25">
      <c r="A17" s="80"/>
      <c r="B17" s="89"/>
      <c r="C17" s="8" t="s">
        <v>134</v>
      </c>
      <c r="D17" s="10" t="s">
        <v>22</v>
      </c>
      <c r="E17" s="11">
        <v>1075.26</v>
      </c>
      <c r="F17" s="11">
        <v>20</v>
      </c>
      <c r="G17" s="11">
        <v>1984</v>
      </c>
      <c r="H17" s="11">
        <v>8.3699999999999992</v>
      </c>
      <c r="I17" s="50">
        <f t="shared" si="1"/>
        <v>7.7841638301434068</v>
      </c>
    </row>
    <row r="18" spans="1:9" x14ac:dyDescent="0.25">
      <c r="A18" s="80"/>
      <c r="B18" s="89"/>
      <c r="C18" s="8" t="s">
        <v>135</v>
      </c>
      <c r="D18" s="10" t="s">
        <v>23</v>
      </c>
      <c r="E18" s="11">
        <v>1056.31</v>
      </c>
      <c r="F18" s="11">
        <v>20</v>
      </c>
      <c r="G18" s="11">
        <v>1984</v>
      </c>
      <c r="H18" s="11">
        <v>8.77</v>
      </c>
      <c r="I18" s="50">
        <f t="shared" si="1"/>
        <v>8.3024869593206532</v>
      </c>
    </row>
    <row r="19" spans="1:9" x14ac:dyDescent="0.25">
      <c r="A19" s="80"/>
      <c r="B19" s="89"/>
      <c r="C19" s="8" t="s">
        <v>136</v>
      </c>
      <c r="D19" s="8" t="s">
        <v>14</v>
      </c>
      <c r="E19" s="11">
        <v>360.62</v>
      </c>
      <c r="F19" s="11">
        <v>8</v>
      </c>
      <c r="G19" s="11">
        <v>1966</v>
      </c>
      <c r="H19" s="11">
        <v>3.38</v>
      </c>
      <c r="I19" s="50">
        <f t="shared" si="1"/>
        <v>9.3727469358327316</v>
      </c>
    </row>
    <row r="20" spans="1:9" x14ac:dyDescent="0.25">
      <c r="A20" s="80"/>
      <c r="B20" s="89"/>
      <c r="C20" s="8" t="s">
        <v>137</v>
      </c>
      <c r="D20" s="8" t="s">
        <v>24</v>
      </c>
      <c r="E20" s="11">
        <v>1597.34</v>
      </c>
      <c r="F20" s="11">
        <v>31</v>
      </c>
      <c r="G20" s="11">
        <v>1980</v>
      </c>
      <c r="H20" s="11">
        <v>9.1999999999999993</v>
      </c>
      <c r="I20" s="50">
        <f t="shared" si="1"/>
        <v>5.7595752939261518</v>
      </c>
    </row>
    <row r="21" spans="1:9" x14ac:dyDescent="0.25">
      <c r="A21" s="80"/>
      <c r="B21" s="89"/>
      <c r="C21" s="8" t="s">
        <v>138</v>
      </c>
      <c r="D21" s="18" t="s">
        <v>24</v>
      </c>
      <c r="E21" s="17">
        <v>1516.81</v>
      </c>
      <c r="F21" s="17">
        <v>30</v>
      </c>
      <c r="G21" s="17">
        <v>1980</v>
      </c>
      <c r="H21" s="17">
        <v>8.44</v>
      </c>
      <c r="I21" s="50">
        <f t="shared" si="1"/>
        <v>5.5643093070325218</v>
      </c>
    </row>
    <row r="22" spans="1:9" x14ac:dyDescent="0.25">
      <c r="A22" s="80"/>
      <c r="B22" s="89"/>
      <c r="C22" s="8" t="s">
        <v>139</v>
      </c>
      <c r="D22" s="8" t="s">
        <v>25</v>
      </c>
      <c r="E22" s="11">
        <v>2296.7600000000002</v>
      </c>
      <c r="F22" s="11">
        <v>45</v>
      </c>
      <c r="G22" s="11">
        <v>1980</v>
      </c>
      <c r="H22" s="11">
        <v>17.579999999999998</v>
      </c>
      <c r="I22" s="50">
        <f t="shared" si="1"/>
        <v>7.6542607847576569</v>
      </c>
    </row>
    <row r="23" spans="1:9" x14ac:dyDescent="0.25">
      <c r="A23" s="80"/>
      <c r="B23" s="89"/>
      <c r="C23" s="8" t="s">
        <v>140</v>
      </c>
      <c r="D23" s="8" t="s">
        <v>26</v>
      </c>
      <c r="E23" s="11">
        <v>2570.59</v>
      </c>
      <c r="F23" s="11">
        <v>50</v>
      </c>
      <c r="G23" s="11">
        <v>1975</v>
      </c>
      <c r="H23" s="11">
        <v>20.16</v>
      </c>
      <c r="I23" s="50">
        <f t="shared" si="1"/>
        <v>7.8425575451550031</v>
      </c>
    </row>
    <row r="24" spans="1:9" x14ac:dyDescent="0.25">
      <c r="A24" s="80"/>
      <c r="B24" s="89"/>
      <c r="C24" s="8" t="s">
        <v>102</v>
      </c>
      <c r="D24" s="10" t="s">
        <v>55</v>
      </c>
      <c r="E24" s="11">
        <v>513.42999999999995</v>
      </c>
      <c r="F24" s="11">
        <v>9</v>
      </c>
      <c r="G24" s="11">
        <v>1990</v>
      </c>
      <c r="H24" s="11">
        <v>3.2</v>
      </c>
      <c r="I24" s="50">
        <f t="shared" si="1"/>
        <v>6.2325925637379989</v>
      </c>
    </row>
    <row r="25" spans="1:9" x14ac:dyDescent="0.25">
      <c r="A25" s="80"/>
      <c r="B25" s="89"/>
      <c r="C25" s="8" t="s">
        <v>235</v>
      </c>
      <c r="D25" s="10" t="s">
        <v>67</v>
      </c>
      <c r="E25" s="11"/>
      <c r="F25" s="11"/>
      <c r="G25" s="11"/>
      <c r="H25" s="11"/>
      <c r="I25" s="50"/>
    </row>
    <row r="26" spans="1:9" x14ac:dyDescent="0.25">
      <c r="A26" s="80"/>
      <c r="B26" s="89"/>
      <c r="C26" s="8" t="s">
        <v>106</v>
      </c>
      <c r="D26" s="10" t="s">
        <v>67</v>
      </c>
      <c r="E26" s="11"/>
      <c r="F26" s="11"/>
      <c r="G26" s="11"/>
      <c r="H26" s="11"/>
      <c r="I26" s="50"/>
    </row>
    <row r="27" spans="1:9" x14ac:dyDescent="0.25">
      <c r="A27" s="80"/>
      <c r="B27" s="89"/>
      <c r="C27" s="8" t="s">
        <v>236</v>
      </c>
      <c r="D27" s="10" t="s">
        <v>67</v>
      </c>
      <c r="E27" s="11"/>
      <c r="F27" s="11"/>
      <c r="G27" s="11"/>
      <c r="H27" s="11"/>
      <c r="I27" s="50"/>
    </row>
    <row r="28" spans="1:9" x14ac:dyDescent="0.25">
      <c r="A28" s="80"/>
      <c r="B28" s="89"/>
      <c r="C28" s="8"/>
      <c r="D28" s="10"/>
      <c r="E28" s="11"/>
      <c r="F28" s="11"/>
      <c r="G28" s="11"/>
      <c r="H28" s="11"/>
      <c r="I28" s="50"/>
    </row>
    <row r="29" spans="1:9" x14ac:dyDescent="0.25">
      <c r="A29" s="80"/>
      <c r="B29" s="89"/>
      <c r="C29" s="98"/>
      <c r="D29" s="99"/>
      <c r="E29" s="99"/>
      <c r="F29" s="99"/>
      <c r="G29" s="99"/>
      <c r="H29" s="99"/>
      <c r="I29" s="35" t="s">
        <v>10</v>
      </c>
    </row>
    <row r="30" spans="1:9" x14ac:dyDescent="0.25">
      <c r="A30" s="80"/>
      <c r="B30" s="89"/>
      <c r="C30" s="100"/>
      <c r="D30" s="101"/>
      <c r="E30" s="101"/>
      <c r="F30" s="101"/>
      <c r="G30" s="101"/>
      <c r="H30" s="101"/>
      <c r="I30" s="36">
        <f>AVERAGE(I5:I24)</f>
        <v>7.1817246854317531</v>
      </c>
    </row>
    <row r="31" spans="1:9" x14ac:dyDescent="0.25">
      <c r="A31" s="80"/>
      <c r="B31" s="89"/>
      <c r="C31" s="102"/>
      <c r="D31" s="103"/>
      <c r="E31" s="103"/>
      <c r="F31" s="103"/>
      <c r="G31" s="103"/>
      <c r="H31" s="103"/>
      <c r="I31" s="37"/>
    </row>
    <row r="32" spans="1:9" x14ac:dyDescent="0.25">
      <c r="A32" s="80"/>
      <c r="B32" s="61" t="s">
        <v>209</v>
      </c>
      <c r="C32" s="47">
        <v>21</v>
      </c>
      <c r="D32" s="21" t="s">
        <v>28</v>
      </c>
      <c r="E32" s="21">
        <v>1575.91</v>
      </c>
      <c r="F32" s="21">
        <v>30</v>
      </c>
      <c r="G32" s="21">
        <v>1989</v>
      </c>
      <c r="H32" s="52">
        <v>17.28</v>
      </c>
      <c r="I32" s="51">
        <f t="shared" ref="I32:I33" si="2">H32/E32*1000</f>
        <v>10.965093184255446</v>
      </c>
    </row>
    <row r="33" spans="1:9" x14ac:dyDescent="0.25">
      <c r="A33" s="80"/>
      <c r="B33" s="61"/>
      <c r="C33" s="47">
        <v>22</v>
      </c>
      <c r="D33" s="1" t="s">
        <v>29</v>
      </c>
      <c r="E33" s="1">
        <v>1032.3699999999999</v>
      </c>
      <c r="F33" s="1">
        <v>20</v>
      </c>
      <c r="G33" s="1">
        <v>1987</v>
      </c>
      <c r="H33" s="51">
        <v>9.39</v>
      </c>
      <c r="I33" s="51">
        <f t="shared" si="2"/>
        <v>9.0955761984559818</v>
      </c>
    </row>
    <row r="34" spans="1:9" x14ac:dyDescent="0.25">
      <c r="A34" s="80"/>
      <c r="B34" s="61"/>
      <c r="C34" s="47">
        <v>23</v>
      </c>
      <c r="D34" s="1" t="s">
        <v>223</v>
      </c>
      <c r="E34" s="1">
        <v>1593.23</v>
      </c>
      <c r="F34" s="1">
        <v>30</v>
      </c>
      <c r="G34" s="1">
        <v>1989</v>
      </c>
      <c r="H34" s="51">
        <v>16.420000000000002</v>
      </c>
      <c r="I34" s="51">
        <f>H34/E34*1000</f>
        <v>10.306107718282986</v>
      </c>
    </row>
    <row r="35" spans="1:9" x14ac:dyDescent="0.25">
      <c r="A35" s="80"/>
      <c r="B35" s="61"/>
      <c r="C35" s="47">
        <v>24</v>
      </c>
      <c r="D35" s="1" t="s">
        <v>30</v>
      </c>
      <c r="E35" s="1">
        <v>1210.54</v>
      </c>
      <c r="F35" s="1">
        <v>23</v>
      </c>
      <c r="G35" s="1">
        <v>1991</v>
      </c>
      <c r="H35" s="51">
        <v>14.06</v>
      </c>
      <c r="I35" s="51">
        <f t="shared" ref="I35:I91" si="3">H35/E35*1000</f>
        <v>11.614651312637337</v>
      </c>
    </row>
    <row r="36" spans="1:9" x14ac:dyDescent="0.25">
      <c r="A36" s="80"/>
      <c r="B36" s="61"/>
      <c r="C36" s="47">
        <v>25</v>
      </c>
      <c r="D36" s="1" t="s">
        <v>31</v>
      </c>
      <c r="E36" s="1">
        <v>1053.6300000000001</v>
      </c>
      <c r="F36" s="1">
        <v>20</v>
      </c>
      <c r="G36" s="1">
        <v>1985</v>
      </c>
      <c r="H36" s="51">
        <v>9.6300000000000008</v>
      </c>
      <c r="I36" s="51">
        <f t="shared" si="3"/>
        <v>9.1398308704194058</v>
      </c>
    </row>
    <row r="37" spans="1:9" x14ac:dyDescent="0.25">
      <c r="A37" s="80"/>
      <c r="B37" s="61"/>
      <c r="C37" s="47">
        <v>26</v>
      </c>
      <c r="D37" s="1" t="s">
        <v>85</v>
      </c>
      <c r="E37" s="1">
        <v>2478.85</v>
      </c>
      <c r="F37" s="1">
        <v>49</v>
      </c>
      <c r="G37" s="1">
        <v>1974</v>
      </c>
      <c r="H37" s="51">
        <v>23.72</v>
      </c>
      <c r="I37" s="51">
        <f t="shared" si="3"/>
        <v>9.5689533453012494</v>
      </c>
    </row>
    <row r="38" spans="1:9" x14ac:dyDescent="0.25">
      <c r="A38" s="80"/>
      <c r="B38" s="61"/>
      <c r="C38" s="47">
        <v>27</v>
      </c>
      <c r="D38" s="1" t="s">
        <v>32</v>
      </c>
      <c r="E38" s="1">
        <v>105.74</v>
      </c>
      <c r="F38" s="1">
        <v>4</v>
      </c>
      <c r="G38" s="1">
        <v>1970</v>
      </c>
      <c r="H38" s="51">
        <v>1.39</v>
      </c>
      <c r="I38" s="51">
        <f t="shared" si="3"/>
        <v>13.145451106487611</v>
      </c>
    </row>
    <row r="39" spans="1:9" x14ac:dyDescent="0.25">
      <c r="A39" s="80"/>
      <c r="B39" s="61"/>
      <c r="C39" s="47">
        <v>28</v>
      </c>
      <c r="D39" s="1" t="s">
        <v>33</v>
      </c>
      <c r="E39" s="1">
        <v>1138.44</v>
      </c>
      <c r="F39" s="1">
        <v>23</v>
      </c>
      <c r="G39" s="1">
        <v>1991</v>
      </c>
      <c r="H39" s="51">
        <v>12.4</v>
      </c>
      <c r="I39" s="51">
        <f t="shared" si="3"/>
        <v>10.892097958610028</v>
      </c>
    </row>
    <row r="40" spans="1:9" x14ac:dyDescent="0.25">
      <c r="A40" s="80"/>
      <c r="B40" s="61"/>
      <c r="C40" s="47">
        <v>29</v>
      </c>
      <c r="D40" s="1" t="s">
        <v>34</v>
      </c>
      <c r="E40" s="1">
        <v>1032.8900000000001</v>
      </c>
      <c r="F40" s="1">
        <v>20</v>
      </c>
      <c r="G40" s="1">
        <v>1975</v>
      </c>
      <c r="H40" s="51">
        <v>12.06</v>
      </c>
      <c r="I40" s="51">
        <f t="shared" si="3"/>
        <v>11.675977112761281</v>
      </c>
    </row>
    <row r="41" spans="1:9" x14ac:dyDescent="0.25">
      <c r="A41" s="80"/>
      <c r="B41" s="61"/>
      <c r="C41" s="47">
        <v>30</v>
      </c>
      <c r="D41" s="1" t="s">
        <v>35</v>
      </c>
      <c r="E41" s="1">
        <v>1601.08</v>
      </c>
      <c r="F41" s="1">
        <v>31</v>
      </c>
      <c r="G41" s="1">
        <v>1989</v>
      </c>
      <c r="H41" s="51">
        <v>17.45</v>
      </c>
      <c r="I41" s="51">
        <f t="shared" si="3"/>
        <v>10.898893247058236</v>
      </c>
    </row>
    <row r="42" spans="1:9" x14ac:dyDescent="0.25">
      <c r="A42" s="80"/>
      <c r="B42" s="61"/>
      <c r="C42" s="47">
        <v>31</v>
      </c>
      <c r="D42" s="1" t="s">
        <v>84</v>
      </c>
      <c r="E42" s="1">
        <v>956.36</v>
      </c>
      <c r="F42" s="1">
        <v>23</v>
      </c>
      <c r="G42" s="1">
        <v>1964</v>
      </c>
      <c r="H42" s="51">
        <v>15.67</v>
      </c>
      <c r="I42" s="51">
        <f t="shared" si="3"/>
        <v>16.385043289137982</v>
      </c>
    </row>
    <row r="43" spans="1:9" x14ac:dyDescent="0.25">
      <c r="A43" s="80"/>
      <c r="B43" s="61"/>
      <c r="C43" s="47">
        <v>32</v>
      </c>
      <c r="D43" s="1" t="s">
        <v>36</v>
      </c>
      <c r="E43" s="1">
        <v>1599.16</v>
      </c>
      <c r="F43" s="1">
        <v>30</v>
      </c>
      <c r="G43" s="1">
        <v>1989</v>
      </c>
      <c r="H43" s="51">
        <v>19.16</v>
      </c>
      <c r="I43" s="51">
        <f t="shared" si="3"/>
        <v>11.981290177343103</v>
      </c>
    </row>
    <row r="44" spans="1:9" x14ac:dyDescent="0.25">
      <c r="A44" s="80"/>
      <c r="B44" s="61"/>
      <c r="C44" s="47">
        <v>33</v>
      </c>
      <c r="D44" s="1" t="s">
        <v>37</v>
      </c>
      <c r="E44" s="1">
        <v>1605.29</v>
      </c>
      <c r="F44" s="1">
        <v>30</v>
      </c>
      <c r="G44" s="1">
        <v>1989</v>
      </c>
      <c r="H44" s="51">
        <v>10.029999999999999</v>
      </c>
      <c r="I44" s="51">
        <f t="shared" si="3"/>
        <v>6.2480922450149192</v>
      </c>
    </row>
    <row r="45" spans="1:9" x14ac:dyDescent="0.25">
      <c r="A45" s="80"/>
      <c r="B45" s="61"/>
      <c r="C45" s="47">
        <v>34</v>
      </c>
      <c r="D45" s="1" t="s">
        <v>38</v>
      </c>
      <c r="E45" s="1">
        <v>1596.54</v>
      </c>
      <c r="F45" s="1">
        <v>30</v>
      </c>
      <c r="G45" s="1">
        <v>1993</v>
      </c>
      <c r="H45" s="51">
        <v>18.760000000000002</v>
      </c>
      <c r="I45" s="51">
        <f t="shared" si="3"/>
        <v>11.750410262191991</v>
      </c>
    </row>
    <row r="46" spans="1:9" x14ac:dyDescent="0.25">
      <c r="A46" s="80"/>
      <c r="B46" s="61"/>
      <c r="C46" s="47">
        <v>35</v>
      </c>
      <c r="D46" s="1" t="s">
        <v>44</v>
      </c>
      <c r="E46" s="1">
        <v>1614.93</v>
      </c>
      <c r="F46" s="1">
        <v>30</v>
      </c>
      <c r="G46" s="1">
        <v>1993</v>
      </c>
      <c r="H46" s="51">
        <v>21.65</v>
      </c>
      <c r="I46" s="51">
        <f t="shared" si="3"/>
        <v>13.406153827100864</v>
      </c>
    </row>
    <row r="47" spans="1:9" x14ac:dyDescent="0.25">
      <c r="A47" s="80"/>
      <c r="B47" s="61"/>
      <c r="C47" s="47">
        <v>36</v>
      </c>
      <c r="D47" s="1" t="s">
        <v>222</v>
      </c>
      <c r="E47" s="1">
        <v>1614.98</v>
      </c>
      <c r="F47" s="1">
        <v>25</v>
      </c>
      <c r="G47" s="1"/>
      <c r="H47" s="51">
        <v>16.34</v>
      </c>
      <c r="I47" s="51">
        <f t="shared" si="3"/>
        <v>10.11777235631401</v>
      </c>
    </row>
    <row r="48" spans="1:9" x14ac:dyDescent="0.25">
      <c r="A48" s="80"/>
      <c r="B48" s="61"/>
      <c r="C48" s="47">
        <v>37</v>
      </c>
      <c r="D48" s="1" t="s">
        <v>39</v>
      </c>
      <c r="E48" s="1">
        <v>1521.2</v>
      </c>
      <c r="F48" s="1">
        <v>29</v>
      </c>
      <c r="G48" s="1">
        <v>1982</v>
      </c>
      <c r="H48" s="51">
        <v>15.27</v>
      </c>
      <c r="I48" s="51">
        <f t="shared" si="3"/>
        <v>10.038127793846963</v>
      </c>
    </row>
    <row r="49" spans="1:9" x14ac:dyDescent="0.25">
      <c r="A49" s="80"/>
      <c r="B49" s="61"/>
      <c r="C49" s="47">
        <v>38</v>
      </c>
      <c r="D49" s="1" t="s">
        <v>39</v>
      </c>
      <c r="E49" s="1">
        <v>1604.48</v>
      </c>
      <c r="F49" s="1">
        <v>30</v>
      </c>
      <c r="G49" s="1">
        <v>1982</v>
      </c>
      <c r="H49" s="51">
        <v>13.18</v>
      </c>
      <c r="I49" s="51">
        <f t="shared" si="3"/>
        <v>8.2144994016753099</v>
      </c>
    </row>
    <row r="50" spans="1:9" x14ac:dyDescent="0.25">
      <c r="A50" s="80"/>
      <c r="B50" s="61"/>
      <c r="C50" s="47">
        <v>39</v>
      </c>
      <c r="D50" s="1" t="s">
        <v>40</v>
      </c>
      <c r="E50" s="1">
        <v>1084.2</v>
      </c>
      <c r="F50" s="1">
        <v>20</v>
      </c>
      <c r="G50" s="1">
        <v>1991</v>
      </c>
      <c r="H50" s="51">
        <v>15.14</v>
      </c>
      <c r="I50" s="51">
        <f t="shared" si="3"/>
        <v>13.964213244788784</v>
      </c>
    </row>
    <row r="51" spans="1:9" x14ac:dyDescent="0.25">
      <c r="A51" s="80"/>
      <c r="B51" s="61"/>
      <c r="C51" s="47">
        <v>40</v>
      </c>
      <c r="D51" s="1" t="s">
        <v>41</v>
      </c>
      <c r="E51" s="1">
        <v>1566.24</v>
      </c>
      <c r="F51" s="1">
        <v>30</v>
      </c>
      <c r="G51" s="1">
        <v>1992</v>
      </c>
      <c r="H51" s="51">
        <v>16.54</v>
      </c>
      <c r="I51" s="51">
        <f t="shared" si="3"/>
        <v>10.560322811318827</v>
      </c>
    </row>
    <row r="52" spans="1:9" x14ac:dyDescent="0.25">
      <c r="A52" s="80"/>
      <c r="B52" s="61"/>
      <c r="C52" s="47">
        <v>41</v>
      </c>
      <c r="D52" s="1" t="s">
        <v>42</v>
      </c>
      <c r="E52" s="1">
        <v>1052.24</v>
      </c>
      <c r="F52" s="1">
        <v>20</v>
      </c>
      <c r="G52" s="1">
        <v>1984</v>
      </c>
      <c r="H52" s="51">
        <v>12.52</v>
      </c>
      <c r="I52" s="51">
        <f t="shared" si="3"/>
        <v>11.898426214551812</v>
      </c>
    </row>
    <row r="53" spans="1:9" x14ac:dyDescent="0.25">
      <c r="A53" s="80"/>
      <c r="B53" s="61"/>
      <c r="C53" s="47">
        <v>42</v>
      </c>
      <c r="D53" s="1" t="s">
        <v>43</v>
      </c>
      <c r="E53" s="1">
        <v>1796.48</v>
      </c>
      <c r="F53" s="1">
        <v>32</v>
      </c>
      <c r="G53" s="1">
        <v>1980</v>
      </c>
      <c r="H53" s="51">
        <v>14.06</v>
      </c>
      <c r="I53" s="51">
        <f t="shared" si="3"/>
        <v>7.8264161026006409</v>
      </c>
    </row>
    <row r="54" spans="1:9" x14ac:dyDescent="0.25">
      <c r="A54" s="80"/>
      <c r="B54" s="61"/>
      <c r="C54" s="47">
        <v>43</v>
      </c>
      <c r="D54" s="1" t="s">
        <v>225</v>
      </c>
      <c r="E54" s="1">
        <v>2258.5500000000002</v>
      </c>
      <c r="F54" s="1">
        <v>40</v>
      </c>
      <c r="G54" s="1"/>
      <c r="H54" s="51">
        <v>24.98</v>
      </c>
      <c r="I54" s="51">
        <f t="shared" si="3"/>
        <v>11.06019348697173</v>
      </c>
    </row>
    <row r="55" spans="1:9" x14ac:dyDescent="0.25">
      <c r="A55" s="80"/>
      <c r="B55" s="61"/>
      <c r="C55" s="47">
        <v>44</v>
      </c>
      <c r="D55" s="1" t="s">
        <v>45</v>
      </c>
      <c r="E55" s="1">
        <v>828.98</v>
      </c>
      <c r="F55" s="1">
        <v>15</v>
      </c>
      <c r="G55" s="1">
        <v>1984</v>
      </c>
      <c r="H55" s="51">
        <v>5.67</v>
      </c>
      <c r="I55" s="51">
        <f t="shared" si="3"/>
        <v>6.8397307534560543</v>
      </c>
    </row>
    <row r="56" spans="1:9" x14ac:dyDescent="0.25">
      <c r="A56" s="80"/>
      <c r="B56" s="61"/>
      <c r="C56" s="47">
        <v>45</v>
      </c>
      <c r="D56" s="1" t="s">
        <v>46</v>
      </c>
      <c r="E56" s="1">
        <v>826.05</v>
      </c>
      <c r="F56" s="1">
        <v>16</v>
      </c>
      <c r="G56" s="1">
        <v>1984</v>
      </c>
      <c r="H56" s="51">
        <v>6.41</v>
      </c>
      <c r="I56" s="51">
        <f t="shared" si="3"/>
        <v>7.7598208340899468</v>
      </c>
    </row>
    <row r="57" spans="1:9" x14ac:dyDescent="0.25">
      <c r="A57" s="80"/>
      <c r="B57" s="61"/>
      <c r="C57" s="47">
        <v>46</v>
      </c>
      <c r="D57" s="1" t="s">
        <v>47</v>
      </c>
      <c r="E57" s="1">
        <v>410.45</v>
      </c>
      <c r="F57" s="1">
        <v>9</v>
      </c>
      <c r="G57" s="1">
        <v>1964</v>
      </c>
      <c r="H57" s="51">
        <v>7.17</v>
      </c>
      <c r="I57" s="51">
        <f t="shared" si="3"/>
        <v>17.468631989280059</v>
      </c>
    </row>
    <row r="58" spans="1:9" x14ac:dyDescent="0.25">
      <c r="A58" s="80"/>
      <c r="B58" s="61"/>
      <c r="C58" s="47">
        <v>47</v>
      </c>
      <c r="D58" s="1" t="s">
        <v>48</v>
      </c>
      <c r="E58" s="1">
        <v>344.76</v>
      </c>
      <c r="F58" s="1">
        <v>7</v>
      </c>
      <c r="G58" s="1">
        <v>1986</v>
      </c>
      <c r="H58" s="51">
        <v>5.19</v>
      </c>
      <c r="I58" s="51">
        <f t="shared" si="3"/>
        <v>15.053950574312566</v>
      </c>
    </row>
    <row r="59" spans="1:9" x14ac:dyDescent="0.25">
      <c r="A59" s="80"/>
      <c r="B59" s="61"/>
      <c r="C59" s="47">
        <v>48</v>
      </c>
      <c r="D59" s="1" t="s">
        <v>49</v>
      </c>
      <c r="E59" s="1">
        <v>428.7</v>
      </c>
      <c r="F59" s="1">
        <v>9</v>
      </c>
      <c r="G59" s="1">
        <v>1964</v>
      </c>
      <c r="H59" s="51">
        <v>7.1</v>
      </c>
      <c r="I59" s="51">
        <f t="shared" si="3"/>
        <v>16.561698157219499</v>
      </c>
    </row>
    <row r="60" spans="1:9" x14ac:dyDescent="0.25">
      <c r="A60" s="80"/>
      <c r="B60" s="61"/>
      <c r="C60" s="47">
        <v>49</v>
      </c>
      <c r="D60" s="1" t="s">
        <v>50</v>
      </c>
      <c r="E60" s="1">
        <v>408.78</v>
      </c>
      <c r="F60" s="1">
        <v>8</v>
      </c>
      <c r="G60" s="1">
        <v>1964</v>
      </c>
      <c r="H60" s="51">
        <v>5.89</v>
      </c>
      <c r="I60" s="51">
        <f t="shared" si="3"/>
        <v>14.408728411370419</v>
      </c>
    </row>
    <row r="61" spans="1:9" x14ac:dyDescent="0.25">
      <c r="A61" s="80"/>
      <c r="B61" s="61"/>
      <c r="C61" s="47">
        <v>50</v>
      </c>
      <c r="D61" s="1" t="s">
        <v>51</v>
      </c>
      <c r="E61" s="1">
        <v>408.57</v>
      </c>
      <c r="F61" s="1">
        <v>8</v>
      </c>
      <c r="G61" s="1">
        <v>1986</v>
      </c>
      <c r="H61" s="51">
        <v>6.31</v>
      </c>
      <c r="I61" s="51">
        <f t="shared" si="3"/>
        <v>15.444109944440363</v>
      </c>
    </row>
    <row r="62" spans="1:9" x14ac:dyDescent="0.25">
      <c r="A62" s="80"/>
      <c r="B62" s="61"/>
      <c r="C62" s="47">
        <v>51</v>
      </c>
      <c r="D62" s="1" t="s">
        <v>52</v>
      </c>
      <c r="E62" s="1">
        <v>180.67</v>
      </c>
      <c r="F62" s="1">
        <v>3</v>
      </c>
      <c r="G62" s="1">
        <v>1991</v>
      </c>
      <c r="H62" s="51">
        <v>2.91</v>
      </c>
      <c r="I62" s="51">
        <f t="shared" si="3"/>
        <v>16.106713898267564</v>
      </c>
    </row>
    <row r="63" spans="1:9" x14ac:dyDescent="0.25">
      <c r="A63" s="80"/>
      <c r="B63" s="61"/>
      <c r="C63" s="47">
        <v>52</v>
      </c>
      <c r="D63" s="1" t="s">
        <v>53</v>
      </c>
      <c r="E63" s="1">
        <v>314.48</v>
      </c>
      <c r="F63" s="1">
        <v>3</v>
      </c>
      <c r="G63" s="1">
        <v>1956</v>
      </c>
      <c r="H63" s="51">
        <v>4.79</v>
      </c>
      <c r="I63" s="51">
        <f t="shared" si="3"/>
        <v>15.231493258712796</v>
      </c>
    </row>
    <row r="64" spans="1:9" x14ac:dyDescent="0.25">
      <c r="A64" s="80"/>
      <c r="B64" s="61"/>
      <c r="C64" s="47">
        <v>53</v>
      </c>
      <c r="D64" s="1" t="s">
        <v>54</v>
      </c>
      <c r="E64" s="1">
        <v>1605.58</v>
      </c>
      <c r="F64" s="1">
        <v>30</v>
      </c>
      <c r="G64" s="1">
        <v>1991</v>
      </c>
      <c r="H64" s="51">
        <v>21.25</v>
      </c>
      <c r="I64" s="51">
        <f t="shared" si="3"/>
        <v>13.235092614506907</v>
      </c>
    </row>
    <row r="65" spans="1:9" x14ac:dyDescent="0.25">
      <c r="A65" s="80"/>
      <c r="B65" s="61"/>
      <c r="C65" s="47">
        <v>54</v>
      </c>
      <c r="D65" s="1" t="s">
        <v>56</v>
      </c>
      <c r="E65" s="1">
        <v>520.64</v>
      </c>
      <c r="F65" s="1">
        <v>9</v>
      </c>
      <c r="G65" s="1">
        <v>1991</v>
      </c>
      <c r="H65" s="51">
        <v>3.65</v>
      </c>
      <c r="I65" s="51">
        <f t="shared" si="3"/>
        <v>7.0106023355869702</v>
      </c>
    </row>
    <row r="66" spans="1:9" x14ac:dyDescent="0.25">
      <c r="A66" s="80"/>
      <c r="B66" s="61"/>
      <c r="C66" s="47">
        <v>55</v>
      </c>
      <c r="D66" s="1" t="s">
        <v>57</v>
      </c>
      <c r="E66" s="1">
        <v>1829.87</v>
      </c>
      <c r="F66" s="1">
        <v>32</v>
      </c>
      <c r="G66" s="1">
        <v>1986</v>
      </c>
      <c r="H66" s="51">
        <v>19.920000000000002</v>
      </c>
      <c r="I66" s="51">
        <f t="shared" si="3"/>
        <v>10.886019225409457</v>
      </c>
    </row>
    <row r="67" spans="1:9" x14ac:dyDescent="0.25">
      <c r="A67" s="80"/>
      <c r="B67" s="61"/>
      <c r="C67" s="47">
        <v>56</v>
      </c>
      <c r="D67" s="1" t="s">
        <v>58</v>
      </c>
      <c r="E67" s="1">
        <v>2266.4699999999998</v>
      </c>
      <c r="F67" s="1">
        <v>40</v>
      </c>
      <c r="G67" s="1">
        <v>1986</v>
      </c>
      <c r="H67" s="51">
        <v>21.86</v>
      </c>
      <c r="I67" s="51">
        <f t="shared" si="3"/>
        <v>9.6449544886982839</v>
      </c>
    </row>
    <row r="68" spans="1:9" x14ac:dyDescent="0.25">
      <c r="A68" s="80"/>
      <c r="B68" s="61"/>
      <c r="C68" s="47">
        <v>57</v>
      </c>
      <c r="D68" s="1" t="s">
        <v>59</v>
      </c>
      <c r="E68" s="1">
        <v>1503.04</v>
      </c>
      <c r="F68" s="1">
        <v>24</v>
      </c>
      <c r="G68" s="1">
        <v>1985</v>
      </c>
      <c r="H68" s="51">
        <v>11.26</v>
      </c>
      <c r="I68" s="51">
        <f t="shared" si="3"/>
        <v>7.4914839259101553</v>
      </c>
    </row>
    <row r="69" spans="1:9" x14ac:dyDescent="0.25">
      <c r="A69" s="80"/>
      <c r="B69" s="61"/>
      <c r="C69" s="47">
        <v>58</v>
      </c>
      <c r="D69" s="1" t="s">
        <v>60</v>
      </c>
      <c r="E69" s="1">
        <v>649.39</v>
      </c>
      <c r="F69" s="1">
        <v>18</v>
      </c>
      <c r="G69" s="1">
        <v>1987</v>
      </c>
      <c r="H69" s="51">
        <v>3.15</v>
      </c>
      <c r="I69" s="51">
        <f t="shared" si="3"/>
        <v>4.8507060472135386</v>
      </c>
    </row>
    <row r="70" spans="1:9" x14ac:dyDescent="0.25">
      <c r="A70" s="80"/>
      <c r="B70" s="61"/>
      <c r="C70" s="47">
        <v>59</v>
      </c>
      <c r="D70" s="1" t="s">
        <v>61</v>
      </c>
      <c r="E70" s="1">
        <v>1619.41</v>
      </c>
      <c r="F70" s="1">
        <v>30</v>
      </c>
      <c r="G70" s="1">
        <v>1990</v>
      </c>
      <c r="H70" s="51">
        <v>17.12</v>
      </c>
      <c r="I70" s="51">
        <f t="shared" si="3"/>
        <v>10.571751440339384</v>
      </c>
    </row>
    <row r="71" spans="1:9" x14ac:dyDescent="0.25">
      <c r="A71" s="80"/>
      <c r="B71" s="61"/>
      <c r="C71" s="47">
        <v>60</v>
      </c>
      <c r="D71" s="1" t="s">
        <v>224</v>
      </c>
      <c r="E71" s="1">
        <v>1563.68</v>
      </c>
      <c r="F71" s="1">
        <v>30</v>
      </c>
      <c r="G71" s="1">
        <v>1988</v>
      </c>
      <c r="H71" s="51">
        <v>15.16</v>
      </c>
      <c r="I71" s="51">
        <f t="shared" si="3"/>
        <v>9.6950782768852957</v>
      </c>
    </row>
    <row r="72" spans="1:9" x14ac:dyDescent="0.25">
      <c r="A72" s="80"/>
      <c r="B72" s="61"/>
      <c r="C72" s="47">
        <v>61</v>
      </c>
      <c r="D72" s="1" t="s">
        <v>62</v>
      </c>
      <c r="E72" s="1">
        <v>1550.85</v>
      </c>
      <c r="F72" s="1">
        <v>30</v>
      </c>
      <c r="G72" s="1">
        <v>1990</v>
      </c>
      <c r="H72" s="51">
        <v>19.739999999999998</v>
      </c>
      <c r="I72" s="51">
        <f t="shared" si="3"/>
        <v>12.728503723764387</v>
      </c>
    </row>
    <row r="73" spans="1:9" x14ac:dyDescent="0.25">
      <c r="A73" s="80"/>
      <c r="B73" s="61"/>
      <c r="C73" s="47">
        <v>62</v>
      </c>
      <c r="D73" s="1" t="s">
        <v>63</v>
      </c>
      <c r="E73" s="1">
        <v>2288.63</v>
      </c>
      <c r="F73" s="1">
        <v>40</v>
      </c>
      <c r="G73" s="1">
        <v>1992</v>
      </c>
      <c r="H73" s="51">
        <v>22.36</v>
      </c>
      <c r="I73" s="51">
        <f t="shared" si="3"/>
        <v>9.770037096428867</v>
      </c>
    </row>
    <row r="74" spans="1:9" x14ac:dyDescent="0.25">
      <c r="A74" s="80"/>
      <c r="B74" s="61"/>
      <c r="C74" s="47">
        <v>63</v>
      </c>
      <c r="D74" s="1" t="s">
        <v>64</v>
      </c>
      <c r="E74" s="1">
        <v>202.37</v>
      </c>
      <c r="F74" s="1">
        <v>4</v>
      </c>
      <c r="G74" s="1">
        <v>1964</v>
      </c>
      <c r="H74" s="51">
        <v>2.2000000000000002</v>
      </c>
      <c r="I74" s="51">
        <f t="shared" si="3"/>
        <v>10.871176557790188</v>
      </c>
    </row>
    <row r="75" spans="1:9" x14ac:dyDescent="0.25">
      <c r="A75" s="80"/>
      <c r="B75" s="61"/>
      <c r="C75" s="47">
        <v>64</v>
      </c>
      <c r="D75" s="1" t="s">
        <v>65</v>
      </c>
      <c r="E75" s="1">
        <v>1665.14</v>
      </c>
      <c r="F75" s="1">
        <v>49</v>
      </c>
      <c r="G75" s="1">
        <v>1990</v>
      </c>
      <c r="H75" s="51">
        <v>19.86</v>
      </c>
      <c r="I75" s="51">
        <f t="shared" si="3"/>
        <v>11.926925063358036</v>
      </c>
    </row>
    <row r="76" spans="1:9" x14ac:dyDescent="0.25">
      <c r="A76" s="80"/>
      <c r="B76" s="61"/>
      <c r="C76" s="47">
        <v>65</v>
      </c>
      <c r="D76" s="1" t="s">
        <v>66</v>
      </c>
      <c r="E76" s="1">
        <v>352.02</v>
      </c>
      <c r="F76" s="1">
        <v>8</v>
      </c>
      <c r="G76" s="1">
        <v>1963</v>
      </c>
      <c r="H76" s="51">
        <v>6.25</v>
      </c>
      <c r="I76" s="51">
        <f t="shared" si="3"/>
        <v>17.754673029941483</v>
      </c>
    </row>
    <row r="77" spans="1:9" x14ac:dyDescent="0.25">
      <c r="A77" s="80"/>
      <c r="B77" s="61"/>
      <c r="C77" s="47">
        <v>66</v>
      </c>
      <c r="D77" s="1" t="s">
        <v>67</v>
      </c>
      <c r="E77" s="1">
        <v>827.36</v>
      </c>
      <c r="F77" s="1">
        <v>17</v>
      </c>
      <c r="G77" s="1">
        <v>1974</v>
      </c>
      <c r="H77" s="51">
        <v>7.66</v>
      </c>
      <c r="I77" s="51">
        <f t="shared" si="3"/>
        <v>9.2583639528137684</v>
      </c>
    </row>
    <row r="78" spans="1:9" x14ac:dyDescent="0.25">
      <c r="A78" s="80"/>
      <c r="B78" s="61"/>
      <c r="C78" s="47">
        <v>67</v>
      </c>
      <c r="D78" s="1" t="s">
        <v>67</v>
      </c>
      <c r="E78" s="1">
        <v>899.46</v>
      </c>
      <c r="F78" s="1">
        <v>19</v>
      </c>
      <c r="G78" s="1">
        <v>1974</v>
      </c>
      <c r="H78" s="51">
        <v>6.12</v>
      </c>
      <c r="I78" s="51">
        <f t="shared" si="3"/>
        <v>6.8040824494696812</v>
      </c>
    </row>
    <row r="79" spans="1:9" x14ac:dyDescent="0.25">
      <c r="A79" s="80"/>
      <c r="B79" s="61"/>
      <c r="C79" s="47">
        <v>68</v>
      </c>
      <c r="D79" s="1" t="s">
        <v>67</v>
      </c>
      <c r="E79" s="1">
        <v>948.51</v>
      </c>
      <c r="F79" s="1">
        <v>20</v>
      </c>
      <c r="G79" s="1">
        <v>1974</v>
      </c>
      <c r="H79" s="51">
        <v>6.5</v>
      </c>
      <c r="I79" s="51">
        <f t="shared" si="3"/>
        <v>6.8528534227367137</v>
      </c>
    </row>
    <row r="80" spans="1:9" x14ac:dyDescent="0.25">
      <c r="A80" s="80"/>
      <c r="B80" s="61"/>
      <c r="C80" s="47">
        <v>69</v>
      </c>
      <c r="D80" s="1" t="s">
        <v>68</v>
      </c>
      <c r="E80" s="1">
        <v>1350.47</v>
      </c>
      <c r="F80" s="1">
        <v>22</v>
      </c>
      <c r="G80" s="1">
        <v>1973</v>
      </c>
      <c r="H80" s="51">
        <v>14.16</v>
      </c>
      <c r="I80" s="51">
        <f t="shared" si="3"/>
        <v>10.485238472531785</v>
      </c>
    </row>
    <row r="81" spans="1:9" x14ac:dyDescent="0.25">
      <c r="A81" s="80"/>
      <c r="B81" s="61"/>
      <c r="C81" s="47">
        <v>70</v>
      </c>
      <c r="D81" s="1" t="s">
        <v>69</v>
      </c>
      <c r="E81" s="1">
        <v>271.63</v>
      </c>
      <c r="F81" s="1">
        <v>9</v>
      </c>
      <c r="G81" s="1">
        <v>1953</v>
      </c>
      <c r="H81" s="51">
        <v>3.18</v>
      </c>
      <c r="I81" s="51">
        <f t="shared" si="3"/>
        <v>11.707101571991313</v>
      </c>
    </row>
    <row r="82" spans="1:9" x14ac:dyDescent="0.25">
      <c r="A82" s="80"/>
      <c r="B82" s="61"/>
      <c r="C82" s="47">
        <v>71</v>
      </c>
      <c r="D82" s="1" t="s">
        <v>70</v>
      </c>
      <c r="E82" s="1">
        <v>1218.99</v>
      </c>
      <c r="F82" s="1">
        <v>22</v>
      </c>
      <c r="G82" s="1">
        <v>1991</v>
      </c>
      <c r="H82" s="51">
        <v>16.05</v>
      </c>
      <c r="I82" s="51">
        <f t="shared" si="3"/>
        <v>13.166637954372062</v>
      </c>
    </row>
    <row r="83" spans="1:9" x14ac:dyDescent="0.25">
      <c r="A83" s="80"/>
      <c r="B83" s="61"/>
      <c r="C83" s="47">
        <v>72</v>
      </c>
      <c r="D83" s="1" t="s">
        <v>71</v>
      </c>
      <c r="E83" s="1">
        <v>1156.2</v>
      </c>
      <c r="F83" s="1">
        <v>22</v>
      </c>
      <c r="G83" s="1">
        <v>1991</v>
      </c>
      <c r="H83" s="51">
        <v>15.39</v>
      </c>
      <c r="I83" s="51">
        <f t="shared" si="3"/>
        <v>13.31084587441619</v>
      </c>
    </row>
    <row r="84" spans="1:9" x14ac:dyDescent="0.25">
      <c r="A84" s="80"/>
      <c r="B84" s="61"/>
      <c r="C84" s="47">
        <v>73</v>
      </c>
      <c r="D84" s="1" t="s">
        <v>72</v>
      </c>
      <c r="E84" s="1">
        <v>944.31</v>
      </c>
      <c r="F84" s="1">
        <v>21</v>
      </c>
      <c r="G84" s="1">
        <v>1974</v>
      </c>
      <c r="H84" s="51">
        <v>9.27</v>
      </c>
      <c r="I84" s="51">
        <f t="shared" si="3"/>
        <v>9.8166915525621885</v>
      </c>
    </row>
    <row r="85" spans="1:9" x14ac:dyDescent="0.25">
      <c r="A85" s="80"/>
      <c r="B85" s="61"/>
      <c r="C85" s="47">
        <v>74</v>
      </c>
      <c r="D85" s="1" t="s">
        <v>72</v>
      </c>
      <c r="E85" s="1">
        <v>953.11</v>
      </c>
      <c r="F85" s="1">
        <v>20</v>
      </c>
      <c r="G85" s="1">
        <v>1974</v>
      </c>
      <c r="H85" s="51">
        <v>6.77</v>
      </c>
      <c r="I85" s="51">
        <f t="shared" si="3"/>
        <v>7.1030626055754311</v>
      </c>
    </row>
    <row r="86" spans="1:9" x14ac:dyDescent="0.25">
      <c r="A86" s="80"/>
      <c r="B86" s="61"/>
      <c r="C86" s="47">
        <v>75</v>
      </c>
      <c r="D86" s="1" t="s">
        <v>72</v>
      </c>
      <c r="E86" s="1">
        <v>910.74</v>
      </c>
      <c r="F86" s="1">
        <v>20</v>
      </c>
      <c r="G86" s="1">
        <v>1974</v>
      </c>
      <c r="H86" s="51">
        <v>7.31</v>
      </c>
      <c r="I86" s="51">
        <f t="shared" si="3"/>
        <v>8.0264400377714811</v>
      </c>
    </row>
    <row r="87" spans="1:9" x14ac:dyDescent="0.25">
      <c r="A87" s="80"/>
      <c r="B87" s="61"/>
      <c r="C87" s="47">
        <v>76</v>
      </c>
      <c r="D87" s="1" t="s">
        <v>73</v>
      </c>
      <c r="E87" s="1">
        <v>64.78</v>
      </c>
      <c r="F87" s="1">
        <v>1</v>
      </c>
      <c r="G87" s="1">
        <v>1949</v>
      </c>
      <c r="H87" s="51">
        <v>1.1200000000000001</v>
      </c>
      <c r="I87" s="51">
        <f t="shared" si="3"/>
        <v>17.289286816918803</v>
      </c>
    </row>
    <row r="88" spans="1:9" x14ac:dyDescent="0.25">
      <c r="A88" s="80"/>
      <c r="B88" s="61"/>
      <c r="C88" s="47">
        <v>77</v>
      </c>
      <c r="D88" s="1" t="s">
        <v>74</v>
      </c>
      <c r="E88" s="1">
        <v>1715.5</v>
      </c>
      <c r="F88" s="1">
        <v>33</v>
      </c>
      <c r="G88" s="1">
        <v>1978</v>
      </c>
      <c r="H88" s="51">
        <v>17.350000000000001</v>
      </c>
      <c r="I88" s="51">
        <f t="shared" si="3"/>
        <v>10.113669484115418</v>
      </c>
    </row>
    <row r="89" spans="1:9" x14ac:dyDescent="0.25">
      <c r="A89" s="80"/>
      <c r="B89" s="61"/>
      <c r="C89" s="47">
        <v>78</v>
      </c>
      <c r="D89" s="1" t="s">
        <v>75</v>
      </c>
      <c r="E89" s="1">
        <v>151.88</v>
      </c>
      <c r="F89" s="1">
        <v>4</v>
      </c>
      <c r="G89" s="1">
        <v>1968</v>
      </c>
      <c r="H89" s="51">
        <v>2.21</v>
      </c>
      <c r="I89" s="51">
        <f t="shared" si="3"/>
        <v>14.550961285225178</v>
      </c>
    </row>
    <row r="90" spans="1:9" x14ac:dyDescent="0.25">
      <c r="A90" s="80"/>
      <c r="B90" s="61"/>
      <c r="C90" s="47">
        <v>79</v>
      </c>
      <c r="D90" s="1" t="s">
        <v>76</v>
      </c>
      <c r="E90" s="1">
        <v>154.47</v>
      </c>
      <c r="F90" s="1">
        <v>4</v>
      </c>
      <c r="G90" s="1">
        <v>1960</v>
      </c>
      <c r="H90" s="51">
        <v>3.36</v>
      </c>
      <c r="I90" s="51">
        <f t="shared" si="3"/>
        <v>21.751796465333076</v>
      </c>
    </row>
    <row r="91" spans="1:9" x14ac:dyDescent="0.25">
      <c r="A91" s="80"/>
      <c r="B91" s="61"/>
      <c r="C91" s="47">
        <v>80</v>
      </c>
      <c r="D91" s="1" t="s">
        <v>77</v>
      </c>
      <c r="E91" s="1">
        <v>39.549999999999997</v>
      </c>
      <c r="F91" s="1">
        <v>1</v>
      </c>
      <c r="G91" s="1">
        <v>1960</v>
      </c>
      <c r="H91" s="51">
        <v>0.35</v>
      </c>
      <c r="I91" s="51">
        <f t="shared" si="3"/>
        <v>8.8495575221238933</v>
      </c>
    </row>
    <row r="92" spans="1:9" x14ac:dyDescent="0.25">
      <c r="A92" s="80"/>
      <c r="B92" s="61"/>
      <c r="C92" s="92"/>
      <c r="D92" s="93"/>
      <c r="E92" s="93"/>
      <c r="F92" s="93"/>
      <c r="G92" s="93"/>
      <c r="H92" s="93"/>
      <c r="I92" s="31" t="s">
        <v>10</v>
      </c>
    </row>
    <row r="93" spans="1:9" x14ac:dyDescent="0.25">
      <c r="A93" s="80"/>
      <c r="B93" s="61"/>
      <c r="C93" s="94"/>
      <c r="D93" s="95"/>
      <c r="E93" s="95"/>
      <c r="F93" s="95"/>
      <c r="G93" s="95"/>
      <c r="H93" s="95"/>
      <c r="I93" s="32">
        <f>AVERAGE(I32:I91)</f>
        <v>11.352534406367763</v>
      </c>
    </row>
    <row r="94" spans="1:9" x14ac:dyDescent="0.25">
      <c r="A94" s="81"/>
      <c r="B94" s="61"/>
      <c r="C94" s="96"/>
      <c r="D94" s="97"/>
      <c r="E94" s="97"/>
      <c r="F94" s="97"/>
      <c r="G94" s="97"/>
      <c r="H94" s="97"/>
      <c r="I94" s="34"/>
    </row>
    <row r="95" spans="1:9" x14ac:dyDescent="0.25">
      <c r="A95" s="85" t="s">
        <v>214</v>
      </c>
      <c r="B95" s="82" t="s">
        <v>209</v>
      </c>
      <c r="C95" s="13">
        <v>1</v>
      </c>
      <c r="D95" s="13" t="s">
        <v>141</v>
      </c>
      <c r="E95" s="13">
        <v>739.74</v>
      </c>
      <c r="F95" s="13">
        <v>18</v>
      </c>
      <c r="G95" s="13"/>
      <c r="H95" s="48">
        <v>13.39</v>
      </c>
      <c r="I95" s="48">
        <f>H95/E95*1000</f>
        <v>18.10095438938005</v>
      </c>
    </row>
    <row r="96" spans="1:9" x14ac:dyDescent="0.25">
      <c r="A96" s="86"/>
      <c r="B96" s="83"/>
      <c r="C96" s="13">
        <v>2</v>
      </c>
      <c r="D96" s="13" t="s">
        <v>34</v>
      </c>
      <c r="E96" s="13">
        <v>170.96</v>
      </c>
      <c r="F96" s="13">
        <v>4</v>
      </c>
      <c r="G96" s="13"/>
      <c r="H96" s="48">
        <v>6.46</v>
      </c>
      <c r="I96" s="48">
        <f t="shared" ref="I96:I103" si="4">H96/E96*1000</f>
        <v>37.786616752456709</v>
      </c>
    </row>
    <row r="97" spans="1:9" x14ac:dyDescent="0.25">
      <c r="A97" s="86"/>
      <c r="B97" s="83"/>
      <c r="C97" s="19">
        <v>3</v>
      </c>
      <c r="D97" s="13" t="s">
        <v>19</v>
      </c>
      <c r="E97" s="13">
        <v>267.45999999999998</v>
      </c>
      <c r="F97" s="13">
        <v>5</v>
      </c>
      <c r="G97" s="13"/>
      <c r="H97" s="48">
        <v>6.56</v>
      </c>
      <c r="I97" s="48">
        <f t="shared" si="4"/>
        <v>24.527032079563302</v>
      </c>
    </row>
    <row r="98" spans="1:9" x14ac:dyDescent="0.25">
      <c r="A98" s="86"/>
      <c r="B98" s="83"/>
      <c r="C98" s="13">
        <v>4</v>
      </c>
      <c r="D98" s="13" t="s">
        <v>142</v>
      </c>
      <c r="E98" s="13">
        <v>556.14</v>
      </c>
      <c r="F98" s="13">
        <v>10</v>
      </c>
      <c r="G98" s="13"/>
      <c r="H98" s="48">
        <v>7.38</v>
      </c>
      <c r="I98" s="48">
        <f t="shared" si="4"/>
        <v>13.270039918006256</v>
      </c>
    </row>
    <row r="99" spans="1:9" x14ac:dyDescent="0.25">
      <c r="A99" s="86"/>
      <c r="B99" s="83"/>
      <c r="C99" s="19">
        <v>5</v>
      </c>
      <c r="D99" s="13" t="s">
        <v>48</v>
      </c>
      <c r="E99" s="13">
        <v>224.69</v>
      </c>
      <c r="F99" s="13">
        <v>5</v>
      </c>
      <c r="G99" s="13"/>
      <c r="H99" s="48">
        <v>6.27</v>
      </c>
      <c r="I99" s="48">
        <f t="shared" si="4"/>
        <v>27.905113712225731</v>
      </c>
    </row>
    <row r="100" spans="1:9" x14ac:dyDescent="0.25">
      <c r="A100" s="86"/>
      <c r="B100" s="83"/>
      <c r="C100" s="13">
        <v>6</v>
      </c>
      <c r="D100" s="13" t="s">
        <v>143</v>
      </c>
      <c r="E100" s="13">
        <v>821.91</v>
      </c>
      <c r="F100" s="13">
        <v>4</v>
      </c>
      <c r="G100" s="13"/>
      <c r="H100" s="48">
        <v>9.43</v>
      </c>
      <c r="I100" s="48">
        <f t="shared" si="4"/>
        <v>11.473275662785463</v>
      </c>
    </row>
    <row r="101" spans="1:9" x14ac:dyDescent="0.25">
      <c r="A101" s="86"/>
      <c r="B101" s="83"/>
      <c r="C101" s="19">
        <v>7</v>
      </c>
      <c r="D101" s="13" t="s">
        <v>144</v>
      </c>
      <c r="E101" s="13">
        <v>162.11000000000001</v>
      </c>
      <c r="F101" s="13">
        <v>4</v>
      </c>
      <c r="G101" s="13"/>
      <c r="H101" s="48">
        <v>5.08</v>
      </c>
      <c r="I101" s="48">
        <f t="shared" si="4"/>
        <v>31.336746653506879</v>
      </c>
    </row>
    <row r="102" spans="1:9" x14ac:dyDescent="0.25">
      <c r="A102" s="86"/>
      <c r="B102" s="83"/>
      <c r="C102" s="13">
        <v>8</v>
      </c>
      <c r="D102" s="13" t="s">
        <v>145</v>
      </c>
      <c r="E102" s="13">
        <v>199.42</v>
      </c>
      <c r="F102" s="13">
        <v>5</v>
      </c>
      <c r="G102" s="13"/>
      <c r="H102" s="48">
        <v>4.79</v>
      </c>
      <c r="I102" s="48">
        <f t="shared" si="4"/>
        <v>24.01965700531542</v>
      </c>
    </row>
    <row r="103" spans="1:9" x14ac:dyDescent="0.25">
      <c r="A103" s="86"/>
      <c r="B103" s="83"/>
      <c r="C103" s="29">
        <v>9</v>
      </c>
      <c r="D103" s="27" t="s">
        <v>146</v>
      </c>
      <c r="E103" s="27">
        <v>698.46</v>
      </c>
      <c r="F103" s="27">
        <v>12</v>
      </c>
      <c r="G103" s="27"/>
      <c r="H103" s="49">
        <v>13.31</v>
      </c>
      <c r="I103" s="48">
        <f t="shared" si="4"/>
        <v>19.056209374910516</v>
      </c>
    </row>
    <row r="104" spans="1:9" x14ac:dyDescent="0.25">
      <c r="A104" s="86"/>
      <c r="B104" s="83"/>
      <c r="C104" s="92"/>
      <c r="D104" s="93"/>
      <c r="E104" s="93"/>
      <c r="F104" s="93"/>
      <c r="G104" s="93"/>
      <c r="H104" s="93"/>
      <c r="I104" s="31" t="s">
        <v>10</v>
      </c>
    </row>
    <row r="105" spans="1:9" x14ac:dyDescent="0.25">
      <c r="A105" s="86"/>
      <c r="B105" s="83"/>
      <c r="C105" s="94"/>
      <c r="D105" s="95"/>
      <c r="E105" s="95"/>
      <c r="F105" s="95"/>
      <c r="G105" s="95"/>
      <c r="H105" s="95"/>
      <c r="I105" s="32">
        <f>AVERAGE(I95:I103)</f>
        <v>23.052849505350036</v>
      </c>
    </row>
    <row r="106" spans="1:9" x14ac:dyDescent="0.25">
      <c r="A106" s="87"/>
      <c r="B106" s="84"/>
      <c r="C106" s="96"/>
      <c r="D106" s="97"/>
      <c r="E106" s="97"/>
      <c r="F106" s="97"/>
      <c r="G106" s="97"/>
      <c r="H106" s="97"/>
      <c r="I106" s="42"/>
    </row>
    <row r="107" spans="1:9" x14ac:dyDescent="0.25">
      <c r="A107" s="76" t="s">
        <v>213</v>
      </c>
      <c r="B107" s="82" t="s">
        <v>209</v>
      </c>
      <c r="C107" s="13">
        <v>1</v>
      </c>
      <c r="D107" s="13" t="s">
        <v>147</v>
      </c>
      <c r="E107" s="13">
        <v>401.61</v>
      </c>
      <c r="F107" s="13">
        <v>8</v>
      </c>
      <c r="G107" s="13"/>
      <c r="H107" s="48">
        <v>9.2799999999999994</v>
      </c>
      <c r="I107" s="48">
        <f>H107/E107*1000</f>
        <v>23.106994347750302</v>
      </c>
    </row>
    <row r="108" spans="1:9" x14ac:dyDescent="0.25">
      <c r="A108" s="77"/>
      <c r="B108" s="83"/>
      <c r="C108" s="13">
        <v>2</v>
      </c>
      <c r="D108" s="13" t="s">
        <v>148</v>
      </c>
      <c r="E108" s="13">
        <v>398.11</v>
      </c>
      <c r="F108" s="13">
        <v>8</v>
      </c>
      <c r="G108" s="13"/>
      <c r="H108" s="48">
        <v>9.3800000000000008</v>
      </c>
      <c r="I108" s="48">
        <f t="shared" ref="I108:I112" si="5">H108/E108*1000</f>
        <v>23.561327271357161</v>
      </c>
    </row>
    <row r="109" spans="1:9" x14ac:dyDescent="0.25">
      <c r="A109" s="77"/>
      <c r="B109" s="83"/>
      <c r="C109" s="27">
        <v>3</v>
      </c>
      <c r="D109" s="27" t="s">
        <v>149</v>
      </c>
      <c r="E109" s="27">
        <v>1081</v>
      </c>
      <c r="F109" s="27">
        <v>20</v>
      </c>
      <c r="G109" s="27"/>
      <c r="H109" s="49">
        <v>17.739999999999998</v>
      </c>
      <c r="I109" s="48">
        <f t="shared" si="5"/>
        <v>16.41073080481036</v>
      </c>
    </row>
    <row r="110" spans="1:9" x14ac:dyDescent="0.25">
      <c r="A110" s="77"/>
      <c r="B110" s="83"/>
      <c r="C110" s="13">
        <v>4</v>
      </c>
      <c r="D110" s="13" t="s">
        <v>150</v>
      </c>
      <c r="E110" s="13">
        <v>672.31</v>
      </c>
      <c r="F110" s="13">
        <v>12</v>
      </c>
      <c r="G110" s="13"/>
      <c r="H110" s="48">
        <v>9.65</v>
      </c>
      <c r="I110" s="48">
        <f t="shared" si="5"/>
        <v>14.353497642456606</v>
      </c>
    </row>
    <row r="111" spans="1:9" x14ac:dyDescent="0.25">
      <c r="A111" s="77"/>
      <c r="B111" s="83"/>
      <c r="C111" s="13">
        <v>5</v>
      </c>
      <c r="D111" s="13" t="s">
        <v>151</v>
      </c>
      <c r="E111" s="13">
        <v>2950.99</v>
      </c>
      <c r="F111" s="13">
        <v>45</v>
      </c>
      <c r="G111" s="13"/>
      <c r="H111" s="48">
        <v>37.43</v>
      </c>
      <c r="I111" s="48">
        <f t="shared" si="5"/>
        <v>12.6838789694306</v>
      </c>
    </row>
    <row r="112" spans="1:9" x14ac:dyDescent="0.25">
      <c r="A112" s="77"/>
      <c r="B112" s="83"/>
      <c r="C112" s="13">
        <v>6</v>
      </c>
      <c r="D112" s="13" t="s">
        <v>152</v>
      </c>
      <c r="E112" s="13">
        <v>2229.14</v>
      </c>
      <c r="F112" s="13">
        <v>36</v>
      </c>
      <c r="G112" s="13"/>
      <c r="H112" s="48">
        <v>29.17</v>
      </c>
      <c r="I112" s="48">
        <f t="shared" si="5"/>
        <v>13.085764016616276</v>
      </c>
    </row>
    <row r="113" spans="1:9" x14ac:dyDescent="0.25">
      <c r="A113" s="77"/>
      <c r="B113" s="83"/>
      <c r="C113" s="92"/>
      <c r="D113" s="93"/>
      <c r="E113" s="93"/>
      <c r="F113" s="93"/>
      <c r="G113" s="93"/>
      <c r="H113" s="93"/>
      <c r="I113" s="31" t="s">
        <v>10</v>
      </c>
    </row>
    <row r="114" spans="1:9" x14ac:dyDescent="0.25">
      <c r="A114" s="77"/>
      <c r="B114" s="83"/>
      <c r="C114" s="94"/>
      <c r="D114" s="95"/>
      <c r="E114" s="95"/>
      <c r="F114" s="95"/>
      <c r="G114" s="95"/>
      <c r="H114" s="95"/>
      <c r="I114" s="41">
        <f>AVERAGE(I107:I112)</f>
        <v>17.200365508736883</v>
      </c>
    </row>
    <row r="115" spans="1:9" x14ac:dyDescent="0.25">
      <c r="A115" s="78"/>
      <c r="B115" s="84"/>
      <c r="C115" s="96"/>
      <c r="D115" s="97"/>
      <c r="E115" s="97"/>
      <c r="F115" s="97"/>
      <c r="G115" s="97"/>
      <c r="H115" s="97"/>
      <c r="I115" s="33"/>
    </row>
    <row r="116" spans="1:9" x14ac:dyDescent="0.25">
      <c r="A116" s="76" t="s">
        <v>212</v>
      </c>
      <c r="B116" s="61" t="s">
        <v>209</v>
      </c>
      <c r="C116" s="13">
        <v>1</v>
      </c>
      <c r="D116" s="13" t="s">
        <v>153</v>
      </c>
      <c r="E116" s="13">
        <v>335.02</v>
      </c>
      <c r="F116" s="13">
        <v>7</v>
      </c>
      <c r="G116" s="13"/>
      <c r="H116" s="16">
        <v>4.3499999999999996</v>
      </c>
      <c r="I116" s="48">
        <f>H116/E116*1000</f>
        <v>12.984299444809265</v>
      </c>
    </row>
    <row r="117" spans="1:9" x14ac:dyDescent="0.25">
      <c r="A117" s="77"/>
      <c r="B117" s="61"/>
      <c r="C117" s="13">
        <v>2</v>
      </c>
      <c r="D117" s="13" t="s">
        <v>154</v>
      </c>
      <c r="E117" s="13">
        <v>191.6</v>
      </c>
      <c r="F117" s="13">
        <v>5</v>
      </c>
      <c r="G117" s="13"/>
      <c r="H117" s="16">
        <v>4.22</v>
      </c>
      <c r="I117" s="48">
        <f t="shared" ref="I117:I124" si="6">H117/E117*1000</f>
        <v>22.025052192066806</v>
      </c>
    </row>
    <row r="118" spans="1:9" x14ac:dyDescent="0.25">
      <c r="A118" s="77"/>
      <c r="B118" s="61"/>
      <c r="C118" s="13">
        <v>3</v>
      </c>
      <c r="D118" s="13" t="s">
        <v>155</v>
      </c>
      <c r="E118" s="13">
        <v>578.20000000000005</v>
      </c>
      <c r="F118" s="13">
        <v>12</v>
      </c>
      <c r="G118" s="13"/>
      <c r="H118" s="16">
        <v>9.26</v>
      </c>
      <c r="I118" s="48">
        <f t="shared" si="6"/>
        <v>16.015219647180903</v>
      </c>
    </row>
    <row r="119" spans="1:9" x14ac:dyDescent="0.25">
      <c r="A119" s="77"/>
      <c r="B119" s="61"/>
      <c r="C119" s="13">
        <v>4</v>
      </c>
      <c r="D119" s="13" t="s">
        <v>156</v>
      </c>
      <c r="E119" s="13">
        <v>53.17</v>
      </c>
      <c r="F119" s="13">
        <v>1</v>
      </c>
      <c r="G119" s="13"/>
      <c r="H119" s="16">
        <v>1.9</v>
      </c>
      <c r="I119" s="48">
        <f t="shared" si="6"/>
        <v>35.734436712431815</v>
      </c>
    </row>
    <row r="120" spans="1:9" x14ac:dyDescent="0.25">
      <c r="A120" s="77"/>
      <c r="B120" s="61"/>
      <c r="C120" s="13">
        <v>5</v>
      </c>
      <c r="D120" s="13" t="s">
        <v>157</v>
      </c>
      <c r="E120" s="13">
        <v>175.24</v>
      </c>
      <c r="F120" s="13">
        <v>4</v>
      </c>
      <c r="G120" s="13"/>
      <c r="H120" s="16">
        <v>2.96</v>
      </c>
      <c r="I120" s="48">
        <f t="shared" si="6"/>
        <v>16.891120748687513</v>
      </c>
    </row>
    <row r="121" spans="1:9" x14ac:dyDescent="0.25">
      <c r="A121" s="77"/>
      <c r="B121" s="61"/>
      <c r="C121" s="13">
        <v>6</v>
      </c>
      <c r="D121" s="13" t="s">
        <v>229</v>
      </c>
      <c r="E121" s="13">
        <v>105.82</v>
      </c>
      <c r="F121" s="13">
        <v>3</v>
      </c>
      <c r="G121" s="13"/>
      <c r="H121" s="16">
        <v>1.45</v>
      </c>
      <c r="I121" s="48">
        <f t="shared" si="6"/>
        <v>13.702513702513704</v>
      </c>
    </row>
    <row r="122" spans="1:9" x14ac:dyDescent="0.25">
      <c r="A122" s="77"/>
      <c r="B122" s="61"/>
      <c r="C122" s="13">
        <v>7</v>
      </c>
      <c r="D122" s="13" t="s">
        <v>158</v>
      </c>
      <c r="E122" s="13">
        <v>349.85</v>
      </c>
      <c r="F122" s="13">
        <v>7</v>
      </c>
      <c r="G122" s="13"/>
      <c r="H122" s="16">
        <v>5.25</v>
      </c>
      <c r="I122" s="48">
        <f t="shared" si="6"/>
        <v>15.006431327711876</v>
      </c>
    </row>
    <row r="123" spans="1:9" x14ac:dyDescent="0.25">
      <c r="A123" s="77"/>
      <c r="B123" s="61"/>
      <c r="C123" s="13">
        <v>8</v>
      </c>
      <c r="D123" s="13" t="s">
        <v>159</v>
      </c>
      <c r="E123" s="13">
        <v>302.77999999999997</v>
      </c>
      <c r="F123" s="13">
        <v>7</v>
      </c>
      <c r="G123" s="13"/>
      <c r="H123" s="16">
        <v>4.1399999999999997</v>
      </c>
      <c r="I123" s="48">
        <f t="shared" si="6"/>
        <v>13.673294140960433</v>
      </c>
    </row>
    <row r="124" spans="1:9" x14ac:dyDescent="0.25">
      <c r="A124" s="77"/>
      <c r="B124" s="61"/>
      <c r="C124" s="13">
        <v>9</v>
      </c>
      <c r="D124" s="13" t="s">
        <v>160</v>
      </c>
      <c r="E124" s="13">
        <v>39.42</v>
      </c>
      <c r="F124" s="13">
        <v>1</v>
      </c>
      <c r="G124" s="13"/>
      <c r="H124" s="16">
        <v>0.57999999999999996</v>
      </c>
      <c r="I124" s="48">
        <f t="shared" si="6"/>
        <v>14.713343480466767</v>
      </c>
    </row>
    <row r="125" spans="1:9" x14ac:dyDescent="0.25">
      <c r="A125" s="77"/>
      <c r="B125" s="61"/>
      <c r="C125" s="92"/>
      <c r="D125" s="93"/>
      <c r="E125" s="93"/>
      <c r="F125" s="93"/>
      <c r="G125" s="93"/>
      <c r="H125" s="93"/>
      <c r="I125" s="31" t="s">
        <v>10</v>
      </c>
    </row>
    <row r="126" spans="1:9" x14ac:dyDescent="0.25">
      <c r="A126" s="77"/>
      <c r="B126" s="61"/>
      <c r="C126" s="94"/>
      <c r="D126" s="95"/>
      <c r="E126" s="95"/>
      <c r="F126" s="95"/>
      <c r="G126" s="95"/>
      <c r="H126" s="95"/>
      <c r="I126" s="32">
        <f>AVERAGE(I116:I124)</f>
        <v>17.860634599647671</v>
      </c>
    </row>
    <row r="127" spans="1:9" x14ac:dyDescent="0.25">
      <c r="A127" s="78"/>
      <c r="B127" s="61"/>
      <c r="C127" s="96"/>
      <c r="D127" s="97"/>
      <c r="E127" s="97"/>
      <c r="F127" s="97"/>
      <c r="G127" s="97"/>
      <c r="H127" s="97"/>
      <c r="I127" s="33"/>
    </row>
    <row r="128" spans="1:9" x14ac:dyDescent="0.25">
      <c r="A128" s="63" t="s">
        <v>211</v>
      </c>
      <c r="B128" s="62" t="s">
        <v>207</v>
      </c>
      <c r="C128" s="14">
        <v>1</v>
      </c>
      <c r="D128" s="22" t="s">
        <v>163</v>
      </c>
      <c r="E128" s="22">
        <v>3295</v>
      </c>
      <c r="F128" s="14"/>
      <c r="G128" s="14"/>
      <c r="H128" s="53">
        <v>33.534999999999997</v>
      </c>
      <c r="I128" s="53">
        <f>H128/E128*1000</f>
        <v>10.177541729893777</v>
      </c>
    </row>
    <row r="129" spans="1:9" x14ac:dyDescent="0.25">
      <c r="A129" s="63"/>
      <c r="B129" s="62"/>
      <c r="C129" s="14">
        <v>2</v>
      </c>
      <c r="D129" s="25" t="s">
        <v>164</v>
      </c>
      <c r="E129" s="22">
        <v>459.67</v>
      </c>
      <c r="F129" s="14"/>
      <c r="G129" s="14"/>
      <c r="H129" s="53">
        <v>7.92</v>
      </c>
      <c r="I129" s="53">
        <f t="shared" ref="I129:I168" si="7">H129/E129*1000</f>
        <v>17.229751778449756</v>
      </c>
    </row>
    <row r="130" spans="1:9" x14ac:dyDescent="0.25">
      <c r="A130" s="63"/>
      <c r="B130" s="62"/>
      <c r="C130" s="14">
        <v>3</v>
      </c>
      <c r="D130" s="25" t="s">
        <v>165</v>
      </c>
      <c r="E130" s="22">
        <v>1082</v>
      </c>
      <c r="F130" s="14"/>
      <c r="G130" s="14"/>
      <c r="H130" s="53">
        <v>26.436</v>
      </c>
      <c r="I130" s="53">
        <f t="shared" si="7"/>
        <v>24.432532347504623</v>
      </c>
    </row>
    <row r="131" spans="1:9" x14ac:dyDescent="0.25">
      <c r="A131" s="63"/>
      <c r="B131" s="62"/>
      <c r="C131" s="14">
        <v>4</v>
      </c>
      <c r="D131" s="22" t="s">
        <v>166</v>
      </c>
      <c r="E131" s="22">
        <v>347</v>
      </c>
      <c r="F131" s="14"/>
      <c r="G131" s="14"/>
      <c r="H131" s="53">
        <v>6.88</v>
      </c>
      <c r="I131" s="53">
        <f t="shared" si="7"/>
        <v>19.827089337175792</v>
      </c>
    </row>
    <row r="132" spans="1:9" ht="26.25" x14ac:dyDescent="0.25">
      <c r="A132" s="63"/>
      <c r="B132" s="62"/>
      <c r="C132" s="14">
        <v>5</v>
      </c>
      <c r="D132" s="23" t="s">
        <v>199</v>
      </c>
      <c r="E132" s="22">
        <v>3010</v>
      </c>
      <c r="F132" s="14"/>
      <c r="G132" s="14"/>
      <c r="H132" s="53">
        <v>20.088000000000001</v>
      </c>
      <c r="I132" s="53">
        <f t="shared" si="7"/>
        <v>6.6737541528239204</v>
      </c>
    </row>
    <row r="133" spans="1:9" x14ac:dyDescent="0.25">
      <c r="A133" s="63"/>
      <c r="B133" s="62"/>
      <c r="C133" s="14">
        <v>6</v>
      </c>
      <c r="D133" s="22" t="s">
        <v>167</v>
      </c>
      <c r="E133" s="22">
        <v>2451.7600000000002</v>
      </c>
      <c r="F133" s="14"/>
      <c r="G133" s="14"/>
      <c r="H133" s="53">
        <v>24.965</v>
      </c>
      <c r="I133" s="53">
        <f t="shared" si="7"/>
        <v>10.182481156393774</v>
      </c>
    </row>
    <row r="134" spans="1:9" x14ac:dyDescent="0.25">
      <c r="A134" s="63"/>
      <c r="B134" s="62"/>
      <c r="C134" s="14">
        <v>7</v>
      </c>
      <c r="D134" s="22" t="s">
        <v>200</v>
      </c>
      <c r="E134" s="22">
        <v>519.86</v>
      </c>
      <c r="F134" s="14"/>
      <c r="G134" s="14"/>
      <c r="H134" s="53">
        <v>5.5976999999999997</v>
      </c>
      <c r="I134" s="53">
        <f t="shared" si="7"/>
        <v>10.767706690262761</v>
      </c>
    </row>
    <row r="135" spans="1:9" ht="26.25" x14ac:dyDescent="0.25">
      <c r="A135" s="63"/>
      <c r="B135" s="62"/>
      <c r="C135" s="14">
        <v>8</v>
      </c>
      <c r="D135" s="24" t="s">
        <v>168</v>
      </c>
      <c r="E135" s="22">
        <v>504.04</v>
      </c>
      <c r="F135" s="14"/>
      <c r="G135" s="14"/>
      <c r="H135" s="53">
        <v>8.6470000000000002</v>
      </c>
      <c r="I135" s="53">
        <f t="shared" si="7"/>
        <v>17.155384493294182</v>
      </c>
    </row>
    <row r="136" spans="1:9" x14ac:dyDescent="0.25">
      <c r="A136" s="63"/>
      <c r="B136" s="62"/>
      <c r="C136" s="14">
        <v>9</v>
      </c>
      <c r="D136" s="22" t="s">
        <v>169</v>
      </c>
      <c r="E136" s="22">
        <v>5856</v>
      </c>
      <c r="F136" s="14"/>
      <c r="G136" s="14"/>
      <c r="H136" s="53">
        <v>65.918000000000006</v>
      </c>
      <c r="I136" s="53">
        <f t="shared" si="7"/>
        <v>11.256489071038253</v>
      </c>
    </row>
    <row r="137" spans="1:9" x14ac:dyDescent="0.25">
      <c r="A137" s="63"/>
      <c r="B137" s="62"/>
      <c r="C137" s="14">
        <v>10</v>
      </c>
      <c r="D137" s="25" t="s">
        <v>170</v>
      </c>
      <c r="E137" s="25">
        <v>958</v>
      </c>
      <c r="F137" s="14"/>
      <c r="G137" s="14"/>
      <c r="H137" s="53">
        <v>9.8339999999999996</v>
      </c>
      <c r="I137" s="53">
        <f t="shared" si="7"/>
        <v>10.265135699373694</v>
      </c>
    </row>
    <row r="138" spans="1:9" x14ac:dyDescent="0.25">
      <c r="A138" s="63"/>
      <c r="B138" s="62"/>
      <c r="C138" s="14">
        <v>11</v>
      </c>
      <c r="D138" s="22" t="s">
        <v>171</v>
      </c>
      <c r="E138" s="22">
        <v>4914.6000000000004</v>
      </c>
      <c r="F138" s="14"/>
      <c r="G138" s="14"/>
      <c r="H138" s="53">
        <v>30.282</v>
      </c>
      <c r="I138" s="53">
        <f t="shared" si="7"/>
        <v>6.1616408252960557</v>
      </c>
    </row>
    <row r="139" spans="1:9" x14ac:dyDescent="0.25">
      <c r="A139" s="63"/>
      <c r="B139" s="62"/>
      <c r="C139" s="14">
        <v>12</v>
      </c>
      <c r="D139" s="22" t="s">
        <v>172</v>
      </c>
      <c r="E139" s="22">
        <v>1045</v>
      </c>
      <c r="F139" s="14"/>
      <c r="G139" s="14"/>
      <c r="H139" s="53">
        <v>15.834</v>
      </c>
      <c r="I139" s="53">
        <f t="shared" si="7"/>
        <v>15.152153110047847</v>
      </c>
    </row>
    <row r="140" spans="1:9" x14ac:dyDescent="0.25">
      <c r="A140" s="63"/>
      <c r="B140" s="62"/>
      <c r="C140" s="14">
        <v>13</v>
      </c>
      <c r="D140" s="22" t="s">
        <v>173</v>
      </c>
      <c r="E140" s="22">
        <v>2714.06</v>
      </c>
      <c r="F140" s="14"/>
      <c r="G140" s="14"/>
      <c r="H140" s="53">
        <v>27.466999999999999</v>
      </c>
      <c r="I140" s="53">
        <f t="shared" si="7"/>
        <v>10.12026263236627</v>
      </c>
    </row>
    <row r="141" spans="1:9" x14ac:dyDescent="0.25">
      <c r="A141" s="63"/>
      <c r="B141" s="62"/>
      <c r="C141" s="14">
        <v>14</v>
      </c>
      <c r="D141" s="22" t="s">
        <v>174</v>
      </c>
      <c r="E141" s="22">
        <v>1870</v>
      </c>
      <c r="F141" s="14"/>
      <c r="G141" s="14"/>
      <c r="H141" s="53">
        <v>20.396000000000001</v>
      </c>
      <c r="I141" s="53">
        <f t="shared" si="7"/>
        <v>10.906951871657755</v>
      </c>
    </row>
    <row r="142" spans="1:9" x14ac:dyDescent="0.25">
      <c r="A142" s="63"/>
      <c r="B142" s="62"/>
      <c r="C142" s="14">
        <v>15</v>
      </c>
      <c r="D142" s="22" t="s">
        <v>175</v>
      </c>
      <c r="E142" s="22">
        <v>1875</v>
      </c>
      <c r="F142" s="14"/>
      <c r="G142" s="14"/>
      <c r="H142" s="53">
        <v>20.733000000000001</v>
      </c>
      <c r="I142" s="53">
        <f t="shared" si="7"/>
        <v>11.057600000000001</v>
      </c>
    </row>
    <row r="143" spans="1:9" x14ac:dyDescent="0.25">
      <c r="A143" s="63"/>
      <c r="B143" s="62"/>
      <c r="C143" s="14">
        <v>16</v>
      </c>
      <c r="D143" s="22" t="s">
        <v>176</v>
      </c>
      <c r="E143" s="22">
        <v>1028.75</v>
      </c>
      <c r="F143" s="14"/>
      <c r="G143" s="14"/>
      <c r="H143" s="53">
        <v>16.375</v>
      </c>
      <c r="I143" s="53">
        <f t="shared" si="7"/>
        <v>15.91737545565006</v>
      </c>
    </row>
    <row r="144" spans="1:9" x14ac:dyDescent="0.25">
      <c r="A144" s="63"/>
      <c r="B144" s="62"/>
      <c r="C144" s="14">
        <v>17</v>
      </c>
      <c r="D144" s="25" t="s">
        <v>177</v>
      </c>
      <c r="E144" s="25">
        <v>562.15</v>
      </c>
      <c r="F144" s="14"/>
      <c r="G144" s="14"/>
      <c r="H144" s="53">
        <v>7.8410000000000002</v>
      </c>
      <c r="I144" s="53">
        <f t="shared" si="7"/>
        <v>13.948234456995465</v>
      </c>
    </row>
    <row r="145" spans="1:9" x14ac:dyDescent="0.25">
      <c r="A145" s="63"/>
      <c r="B145" s="62"/>
      <c r="C145" s="14">
        <v>18</v>
      </c>
      <c r="D145" s="22" t="s">
        <v>178</v>
      </c>
      <c r="E145" s="22">
        <v>1783</v>
      </c>
      <c r="F145" s="14"/>
      <c r="G145" s="14"/>
      <c r="H145" s="53">
        <v>26.196000000000002</v>
      </c>
      <c r="I145" s="53">
        <f t="shared" si="7"/>
        <v>14.692091979809311</v>
      </c>
    </row>
    <row r="146" spans="1:9" x14ac:dyDescent="0.25">
      <c r="A146" s="63"/>
      <c r="B146" s="62"/>
      <c r="C146" s="14">
        <v>19</v>
      </c>
      <c r="D146" s="22" t="s">
        <v>202</v>
      </c>
      <c r="E146" s="22">
        <v>5808</v>
      </c>
      <c r="F146" s="14"/>
      <c r="G146" s="14"/>
      <c r="H146" s="53">
        <v>23.449000000000002</v>
      </c>
      <c r="I146" s="53">
        <f t="shared" si="7"/>
        <v>4.0373622589531681</v>
      </c>
    </row>
    <row r="147" spans="1:9" x14ac:dyDescent="0.25">
      <c r="A147" s="63"/>
      <c r="B147" s="62"/>
      <c r="C147" s="14">
        <v>20</v>
      </c>
      <c r="D147" s="22" t="s">
        <v>179</v>
      </c>
      <c r="E147" s="22">
        <v>4728</v>
      </c>
      <c r="F147" s="14"/>
      <c r="G147" s="14"/>
      <c r="H147" s="53">
        <v>46.353000000000002</v>
      </c>
      <c r="I147" s="53">
        <f t="shared" si="7"/>
        <v>9.8039340101522843</v>
      </c>
    </row>
    <row r="148" spans="1:9" x14ac:dyDescent="0.25">
      <c r="A148" s="63"/>
      <c r="B148" s="62"/>
      <c r="C148" s="14">
        <v>21</v>
      </c>
      <c r="D148" s="22" t="s">
        <v>180</v>
      </c>
      <c r="E148" s="22">
        <v>1483</v>
      </c>
      <c r="F148" s="14"/>
      <c r="G148" s="14"/>
      <c r="H148" s="53">
        <v>10.722</v>
      </c>
      <c r="I148" s="53">
        <f t="shared" si="7"/>
        <v>7.2299393122049898</v>
      </c>
    </row>
    <row r="149" spans="1:9" x14ac:dyDescent="0.25">
      <c r="A149" s="63"/>
      <c r="B149" s="62"/>
      <c r="C149" s="14">
        <v>22</v>
      </c>
      <c r="D149" s="22" t="s">
        <v>181</v>
      </c>
      <c r="E149" s="22">
        <v>1374.97</v>
      </c>
      <c r="F149" s="14"/>
      <c r="G149" s="14"/>
      <c r="H149" s="53">
        <v>11.257</v>
      </c>
      <c r="I149" s="53">
        <f t="shared" si="7"/>
        <v>8.187087718277489</v>
      </c>
    </row>
    <row r="150" spans="1:9" x14ac:dyDescent="0.25">
      <c r="A150" s="63"/>
      <c r="B150" s="62"/>
      <c r="C150" s="14">
        <v>23</v>
      </c>
      <c r="D150" s="22" t="s">
        <v>203</v>
      </c>
      <c r="E150" s="22">
        <v>3560.39</v>
      </c>
      <c r="F150" s="14"/>
      <c r="G150" s="14"/>
      <c r="H150" s="53">
        <v>42.158000000000001</v>
      </c>
      <c r="I150" s="53">
        <f t="shared" si="7"/>
        <v>11.840837661042752</v>
      </c>
    </row>
    <row r="151" spans="1:9" x14ac:dyDescent="0.25">
      <c r="A151" s="63"/>
      <c r="B151" s="62"/>
      <c r="C151" s="14">
        <v>24</v>
      </c>
      <c r="D151" s="22" t="s">
        <v>182</v>
      </c>
      <c r="E151" s="22">
        <v>1834</v>
      </c>
      <c r="F151" s="14"/>
      <c r="G151" s="14"/>
      <c r="H151" s="53">
        <v>31.032</v>
      </c>
      <c r="I151" s="53">
        <f t="shared" si="7"/>
        <v>16.920392584514723</v>
      </c>
    </row>
    <row r="152" spans="1:9" x14ac:dyDescent="0.25">
      <c r="A152" s="63"/>
      <c r="B152" s="62"/>
      <c r="C152" s="14">
        <v>25</v>
      </c>
      <c r="D152" s="22" t="s">
        <v>183</v>
      </c>
      <c r="E152" s="22">
        <v>7490</v>
      </c>
      <c r="F152" s="14"/>
      <c r="G152" s="14"/>
      <c r="H152" s="53">
        <v>51.378999999999998</v>
      </c>
      <c r="I152" s="53">
        <f t="shared" si="7"/>
        <v>6.8596795727636852</v>
      </c>
    </row>
    <row r="153" spans="1:9" x14ac:dyDescent="0.25">
      <c r="A153" s="63"/>
      <c r="B153" s="62"/>
      <c r="C153" s="14">
        <v>26</v>
      </c>
      <c r="D153" s="22" t="s">
        <v>184</v>
      </c>
      <c r="E153" s="22">
        <v>338</v>
      </c>
      <c r="F153" s="14"/>
      <c r="G153" s="14"/>
      <c r="H153" s="53">
        <v>6.9580000000000002</v>
      </c>
      <c r="I153" s="53">
        <f t="shared" si="7"/>
        <v>20.585798816568047</v>
      </c>
    </row>
    <row r="154" spans="1:9" x14ac:dyDescent="0.25">
      <c r="A154" s="63"/>
      <c r="B154" s="62"/>
      <c r="C154" s="14">
        <v>27</v>
      </c>
      <c r="D154" s="22" t="s">
        <v>185</v>
      </c>
      <c r="E154" s="22">
        <v>202.03</v>
      </c>
      <c r="F154" s="14"/>
      <c r="G154" s="14"/>
      <c r="H154" s="53">
        <v>5.524</v>
      </c>
      <c r="I154" s="53">
        <f t="shared" si="7"/>
        <v>27.342473890016333</v>
      </c>
    </row>
    <row r="155" spans="1:9" x14ac:dyDescent="0.25">
      <c r="A155" s="63"/>
      <c r="B155" s="62"/>
      <c r="C155" s="14">
        <v>28</v>
      </c>
      <c r="D155" s="22" t="s">
        <v>186</v>
      </c>
      <c r="E155" s="22">
        <v>3000</v>
      </c>
      <c r="F155" s="14"/>
      <c r="G155" s="14"/>
      <c r="H155" s="53">
        <v>20.228000000000002</v>
      </c>
      <c r="I155" s="53">
        <f t="shared" si="7"/>
        <v>6.7426666666666666</v>
      </c>
    </row>
    <row r="156" spans="1:9" x14ac:dyDescent="0.25">
      <c r="A156" s="63"/>
      <c r="B156" s="62"/>
      <c r="C156" s="14">
        <v>29</v>
      </c>
      <c r="D156" s="22" t="s">
        <v>187</v>
      </c>
      <c r="E156" s="22">
        <v>870.61</v>
      </c>
      <c r="F156" s="14"/>
      <c r="G156" s="14"/>
      <c r="H156" s="53">
        <v>11.7</v>
      </c>
      <c r="I156" s="53">
        <f t="shared" si="7"/>
        <v>13.438853217858743</v>
      </c>
    </row>
    <row r="157" spans="1:9" x14ac:dyDescent="0.25">
      <c r="A157" s="63"/>
      <c r="B157" s="62"/>
      <c r="C157" s="14">
        <v>30</v>
      </c>
      <c r="D157" s="22" t="s">
        <v>188</v>
      </c>
      <c r="E157" s="22">
        <v>1483</v>
      </c>
      <c r="F157" s="14"/>
      <c r="G157" s="14"/>
      <c r="H157" s="53">
        <v>23.068999999999999</v>
      </c>
      <c r="I157" s="53">
        <f t="shared" si="7"/>
        <v>15.555630478759271</v>
      </c>
    </row>
    <row r="158" spans="1:9" x14ac:dyDescent="0.25">
      <c r="A158" s="63"/>
      <c r="B158" s="62"/>
      <c r="C158" s="14">
        <v>31</v>
      </c>
      <c r="D158" s="22" t="s">
        <v>189</v>
      </c>
      <c r="E158" s="22">
        <v>656.5</v>
      </c>
      <c r="F158" s="14"/>
      <c r="G158" s="14"/>
      <c r="H158" s="53">
        <v>13.385999999999999</v>
      </c>
      <c r="I158" s="53">
        <f t="shared" si="7"/>
        <v>20.389946686976387</v>
      </c>
    </row>
    <row r="159" spans="1:9" x14ac:dyDescent="0.25">
      <c r="A159" s="63"/>
      <c r="B159" s="62"/>
      <c r="C159" s="14">
        <v>32</v>
      </c>
      <c r="D159" s="22" t="s">
        <v>190</v>
      </c>
      <c r="E159" s="22">
        <v>3315.87</v>
      </c>
      <c r="F159" s="14"/>
      <c r="G159" s="14"/>
      <c r="H159" s="53">
        <v>36.366999999999997</v>
      </c>
      <c r="I159" s="53">
        <f t="shared" si="7"/>
        <v>10.967559041820094</v>
      </c>
    </row>
    <row r="160" spans="1:9" x14ac:dyDescent="0.25">
      <c r="A160" s="63"/>
      <c r="B160" s="62"/>
      <c r="C160" s="14">
        <v>33</v>
      </c>
      <c r="D160" s="22" t="s">
        <v>191</v>
      </c>
      <c r="E160" s="22">
        <v>400</v>
      </c>
      <c r="F160" s="14"/>
      <c r="G160" s="14"/>
      <c r="H160" s="53">
        <v>4.4989999999999997</v>
      </c>
      <c r="I160" s="53">
        <f t="shared" si="7"/>
        <v>11.247499999999999</v>
      </c>
    </row>
    <row r="161" spans="1:9" x14ac:dyDescent="0.25">
      <c r="A161" s="63"/>
      <c r="B161" s="62"/>
      <c r="C161" s="14">
        <v>34</v>
      </c>
      <c r="D161" s="22" t="s">
        <v>192</v>
      </c>
      <c r="E161" s="22">
        <v>1670</v>
      </c>
      <c r="F161" s="14"/>
      <c r="G161" s="14"/>
      <c r="H161" s="53">
        <v>39.204000000000001</v>
      </c>
      <c r="I161" s="53">
        <f t="shared" si="7"/>
        <v>23.475449101796407</v>
      </c>
    </row>
    <row r="162" spans="1:9" x14ac:dyDescent="0.25">
      <c r="A162" s="63"/>
      <c r="B162" s="62"/>
      <c r="C162" s="14">
        <v>35</v>
      </c>
      <c r="D162" s="22" t="s">
        <v>193</v>
      </c>
      <c r="E162" s="22">
        <v>1867</v>
      </c>
      <c r="F162" s="14"/>
      <c r="G162" s="14"/>
      <c r="H162" s="53"/>
      <c r="I162" s="53">
        <f t="shared" si="7"/>
        <v>0</v>
      </c>
    </row>
    <row r="163" spans="1:9" x14ac:dyDescent="0.25">
      <c r="A163" s="63"/>
      <c r="B163" s="62"/>
      <c r="C163" s="14">
        <v>36</v>
      </c>
      <c r="D163" s="22" t="s">
        <v>194</v>
      </c>
      <c r="E163" s="22">
        <v>220</v>
      </c>
      <c r="F163" s="14"/>
      <c r="G163" s="14"/>
      <c r="H163" s="53">
        <v>4.62</v>
      </c>
      <c r="I163" s="53">
        <f t="shared" si="7"/>
        <v>21</v>
      </c>
    </row>
    <row r="164" spans="1:9" x14ac:dyDescent="0.25">
      <c r="A164" s="63"/>
      <c r="B164" s="62"/>
      <c r="C164" s="14">
        <f>C163+1</f>
        <v>37</v>
      </c>
      <c r="D164" s="22" t="s">
        <v>195</v>
      </c>
      <c r="E164" s="22">
        <v>851</v>
      </c>
      <c r="F164" s="14"/>
      <c r="G164" s="14"/>
      <c r="H164" s="53">
        <v>10.827</v>
      </c>
      <c r="I164" s="53">
        <f t="shared" si="7"/>
        <v>12.722679200940071</v>
      </c>
    </row>
    <row r="165" spans="1:9" ht="39" x14ac:dyDescent="0.25">
      <c r="A165" s="63"/>
      <c r="B165" s="62"/>
      <c r="C165" s="14">
        <f t="shared" ref="C165:C167" si="8">C164+1</f>
        <v>38</v>
      </c>
      <c r="D165" s="24" t="s">
        <v>201</v>
      </c>
      <c r="E165" s="22">
        <v>1047.77</v>
      </c>
      <c r="F165" s="14"/>
      <c r="G165" s="14"/>
      <c r="H165" s="53">
        <v>17.387</v>
      </c>
      <c r="I165" s="53">
        <f t="shared" si="7"/>
        <v>16.594290731744561</v>
      </c>
    </row>
    <row r="166" spans="1:9" x14ac:dyDescent="0.25">
      <c r="A166" s="63"/>
      <c r="B166" s="62"/>
      <c r="C166" s="14">
        <f t="shared" si="8"/>
        <v>39</v>
      </c>
      <c r="D166" s="22" t="s">
        <v>196</v>
      </c>
      <c r="E166" s="22">
        <v>168.33</v>
      </c>
      <c r="F166" s="14"/>
      <c r="G166" s="14"/>
      <c r="H166" s="53">
        <v>1.6419999999999999</v>
      </c>
      <c r="I166" s="53">
        <f t="shared" si="7"/>
        <v>9.7546486069031051</v>
      </c>
    </row>
    <row r="167" spans="1:9" ht="26.25" x14ac:dyDescent="0.25">
      <c r="A167" s="63"/>
      <c r="B167" s="62"/>
      <c r="C167" s="14">
        <f t="shared" si="8"/>
        <v>40</v>
      </c>
      <c r="D167" s="24" t="s">
        <v>205</v>
      </c>
      <c r="E167" s="22">
        <v>2141.9899999999998</v>
      </c>
      <c r="F167" s="14"/>
      <c r="G167" s="14"/>
      <c r="H167" s="53">
        <v>29.920999999999999</v>
      </c>
      <c r="I167" s="53">
        <f t="shared" si="7"/>
        <v>13.968786035415665</v>
      </c>
    </row>
    <row r="168" spans="1:9" ht="26.25" x14ac:dyDescent="0.25">
      <c r="A168" s="63"/>
      <c r="B168" s="62"/>
      <c r="C168" s="14">
        <v>41</v>
      </c>
      <c r="D168" s="24" t="s">
        <v>204</v>
      </c>
      <c r="E168" s="22">
        <v>1097.4000000000001</v>
      </c>
      <c r="F168" s="14"/>
      <c r="G168" s="14"/>
      <c r="H168" s="53">
        <v>8.1750000000000007</v>
      </c>
      <c r="I168" s="53">
        <f t="shared" si="7"/>
        <v>7.4494259158009841</v>
      </c>
    </row>
    <row r="169" spans="1:9" x14ac:dyDescent="0.25">
      <c r="A169" s="63"/>
      <c r="B169" s="62"/>
      <c r="C169" s="64"/>
      <c r="D169" s="65"/>
      <c r="E169" s="65"/>
      <c r="F169" s="65"/>
      <c r="G169" s="65"/>
      <c r="H169" s="65"/>
      <c r="I169" s="30" t="s">
        <v>10</v>
      </c>
    </row>
    <row r="170" spans="1:9" x14ac:dyDescent="0.25">
      <c r="A170" s="63"/>
      <c r="B170" s="62"/>
      <c r="C170" s="66"/>
      <c r="D170" s="67"/>
      <c r="E170" s="67"/>
      <c r="F170" s="67"/>
      <c r="G170" s="67"/>
      <c r="H170" s="67"/>
      <c r="I170" s="40">
        <f>AVERAGE(I128:I168)</f>
        <v>12.976563860907529</v>
      </c>
    </row>
    <row r="171" spans="1:9" x14ac:dyDescent="0.25">
      <c r="A171" s="63"/>
      <c r="B171" s="62"/>
      <c r="C171" s="68"/>
      <c r="D171" s="69"/>
      <c r="E171" s="69"/>
      <c r="F171" s="69"/>
      <c r="G171" s="69"/>
      <c r="H171" s="69"/>
      <c r="I171" s="43"/>
    </row>
    <row r="172" spans="1:9" x14ac:dyDescent="0.25">
      <c r="A172" s="63"/>
      <c r="B172" s="62" t="s">
        <v>210</v>
      </c>
      <c r="C172" s="14">
        <v>1</v>
      </c>
      <c r="D172" s="22" t="s">
        <v>197</v>
      </c>
      <c r="E172" s="22">
        <v>534.79999999999995</v>
      </c>
      <c r="F172" s="14"/>
      <c r="G172" s="14"/>
      <c r="H172" s="53">
        <v>10.327999999999999</v>
      </c>
      <c r="I172" s="53">
        <f>H172/E172*1000</f>
        <v>19.311892296185491</v>
      </c>
    </row>
    <row r="173" spans="1:9" x14ac:dyDescent="0.25">
      <c r="A173" s="63"/>
      <c r="B173" s="62"/>
      <c r="C173" s="14">
        <v>2</v>
      </c>
      <c r="D173" s="22" t="s">
        <v>198</v>
      </c>
      <c r="E173" s="22">
        <v>327.05</v>
      </c>
      <c r="F173" s="14"/>
      <c r="G173" s="14"/>
      <c r="H173" s="53">
        <v>5.9889999999999999</v>
      </c>
      <c r="I173" s="53">
        <f t="shared" ref="I173:I174" si="9">H173/E173*1000</f>
        <v>18.312184681241398</v>
      </c>
    </row>
    <row r="174" spans="1:9" x14ac:dyDescent="0.25">
      <c r="A174" s="63"/>
      <c r="B174" s="62"/>
      <c r="C174" s="22">
        <v>3</v>
      </c>
      <c r="D174" s="22" t="s">
        <v>230</v>
      </c>
      <c r="E174" s="22">
        <v>563.66999999999996</v>
      </c>
      <c r="F174" s="22"/>
      <c r="G174" s="22"/>
      <c r="H174" s="54">
        <v>5.0720000000000001</v>
      </c>
      <c r="I174" s="53">
        <f t="shared" si="9"/>
        <v>8.998172689694325</v>
      </c>
    </row>
    <row r="175" spans="1:9" x14ac:dyDescent="0.25">
      <c r="A175" s="63"/>
      <c r="B175" s="62"/>
      <c r="C175" s="70"/>
      <c r="D175" s="71"/>
      <c r="E175" s="71"/>
      <c r="F175" s="71"/>
      <c r="G175" s="71"/>
      <c r="H175" s="71"/>
      <c r="I175" s="39" t="s">
        <v>10</v>
      </c>
    </row>
    <row r="176" spans="1:9" x14ac:dyDescent="0.25">
      <c r="A176" s="63"/>
      <c r="B176" s="62"/>
      <c r="C176" s="72"/>
      <c r="D176" s="73"/>
      <c r="E176" s="73"/>
      <c r="F176" s="73"/>
      <c r="G176" s="73"/>
      <c r="H176" s="73"/>
      <c r="I176" s="55">
        <f>AVERAGE(I172:I174)</f>
        <v>15.540749889040404</v>
      </c>
    </row>
  </sheetData>
  <mergeCells count="22">
    <mergeCell ref="D1:I1"/>
    <mergeCell ref="A3:A94"/>
    <mergeCell ref="B3:B31"/>
    <mergeCell ref="C3:C4"/>
    <mergeCell ref="D3:D4"/>
    <mergeCell ref="C29:H31"/>
    <mergeCell ref="B32:B94"/>
    <mergeCell ref="C92:H94"/>
    <mergeCell ref="A95:A106"/>
    <mergeCell ref="B95:B106"/>
    <mergeCell ref="C104:H106"/>
    <mergeCell ref="A107:A115"/>
    <mergeCell ref="B107:B115"/>
    <mergeCell ref="C113:H115"/>
    <mergeCell ref="A116:A127"/>
    <mergeCell ref="B116:B127"/>
    <mergeCell ref="C125:H127"/>
    <mergeCell ref="A128:A176"/>
    <mergeCell ref="B128:B171"/>
    <mergeCell ref="C169:H171"/>
    <mergeCell ref="B172:B176"/>
    <mergeCell ref="C175:H17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5BD41-E459-46CB-A7A2-7B8B2C46C684}">
  <dimension ref="A1:I173"/>
  <sheetViews>
    <sheetView workbookViewId="0">
      <selection activeCell="A3" sqref="A1:XFD1048576"/>
    </sheetView>
  </sheetViews>
  <sheetFormatPr defaultRowHeight="15" x14ac:dyDescent="0.25"/>
  <cols>
    <col min="4" max="4" width="30.7109375" bestFit="1" customWidth="1"/>
    <col min="5" max="5" width="10.140625" customWidth="1"/>
    <col min="8" max="8" width="10.5703125" customWidth="1"/>
    <col min="9" max="9" width="13" customWidth="1"/>
  </cols>
  <sheetData>
    <row r="1" spans="1:9" x14ac:dyDescent="0.25">
      <c r="A1" s="3"/>
      <c r="B1" s="4"/>
      <c r="C1" s="3"/>
      <c r="D1" s="74" t="s">
        <v>237</v>
      </c>
      <c r="E1" s="75"/>
      <c r="F1" s="75"/>
      <c r="G1" s="75"/>
      <c r="H1" s="75"/>
      <c r="I1" s="75"/>
    </row>
    <row r="2" spans="1:9" x14ac:dyDescent="0.25">
      <c r="A2" s="3"/>
      <c r="B2" s="3"/>
      <c r="C2" s="3"/>
      <c r="D2" s="3"/>
      <c r="E2" s="3"/>
      <c r="F2" s="3"/>
      <c r="G2" s="3"/>
      <c r="H2" s="5"/>
      <c r="I2" s="5"/>
    </row>
    <row r="3" spans="1:9" ht="38.25" x14ac:dyDescent="0.25">
      <c r="A3" s="79" t="s">
        <v>215</v>
      </c>
      <c r="B3" s="88" t="s">
        <v>208</v>
      </c>
      <c r="C3" s="90" t="s">
        <v>0</v>
      </c>
      <c r="D3" s="90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</row>
    <row r="4" spans="1:9" x14ac:dyDescent="0.25">
      <c r="A4" s="80"/>
      <c r="B4" s="89"/>
      <c r="C4" s="91"/>
      <c r="D4" s="91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</row>
    <row r="5" spans="1:9" x14ac:dyDescent="0.25">
      <c r="A5" s="80"/>
      <c r="B5" s="89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50">
        <v>8.17</v>
      </c>
      <c r="I5" s="50">
        <f>H5/E5*1000</f>
        <v>3.6602466746412556</v>
      </c>
    </row>
    <row r="6" spans="1:9" x14ac:dyDescent="0.25">
      <c r="A6" s="80"/>
      <c r="B6" s="89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50">
        <v>4.2</v>
      </c>
      <c r="I6" s="50">
        <f t="shared" ref="I6:I12" si="0">H6/E6*1000</f>
        <v>4.0686241269410726</v>
      </c>
    </row>
    <row r="7" spans="1:9" x14ac:dyDescent="0.25">
      <c r="A7" s="80"/>
      <c r="B7" s="89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50">
        <v>3.06</v>
      </c>
      <c r="I7" s="50">
        <f t="shared" si="0"/>
        <v>3.264696468579964</v>
      </c>
    </row>
    <row r="8" spans="1:9" x14ac:dyDescent="0.25">
      <c r="A8" s="80"/>
      <c r="B8" s="89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50">
        <v>9.89</v>
      </c>
      <c r="I8" s="50">
        <f t="shared" si="0"/>
        <v>4.4642655628630887</v>
      </c>
    </row>
    <row r="9" spans="1:9" x14ac:dyDescent="0.25">
      <c r="A9" s="80"/>
      <c r="B9" s="89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50">
        <v>3.94</v>
      </c>
      <c r="I9" s="50">
        <f t="shared" si="0"/>
        <v>3.7789415127275521</v>
      </c>
    </row>
    <row r="10" spans="1:9" x14ac:dyDescent="0.25">
      <c r="A10" s="80"/>
      <c r="B10" s="89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50">
        <v>10.62</v>
      </c>
      <c r="I10" s="50">
        <f t="shared" si="0"/>
        <v>4.6882656507286233</v>
      </c>
    </row>
    <row r="11" spans="1:9" x14ac:dyDescent="0.25">
      <c r="A11" s="80"/>
      <c r="B11" s="89"/>
      <c r="C11" s="8" t="s">
        <v>129</v>
      </c>
      <c r="D11" s="8" t="s">
        <v>27</v>
      </c>
      <c r="E11" s="11">
        <v>2283.7800000000002</v>
      </c>
      <c r="F11" s="11">
        <v>45</v>
      </c>
      <c r="G11" s="9"/>
      <c r="H11" s="11">
        <v>11.48</v>
      </c>
      <c r="I11" s="50">
        <f t="shared" si="0"/>
        <v>5.0267538904798181</v>
      </c>
    </row>
    <row r="12" spans="1:9" x14ac:dyDescent="0.25">
      <c r="A12" s="80"/>
      <c r="B12" s="89"/>
      <c r="C12" s="8" t="s">
        <v>130</v>
      </c>
      <c r="D12" s="8" t="s">
        <v>11</v>
      </c>
      <c r="E12" s="11">
        <v>313.52999999999997</v>
      </c>
      <c r="F12" s="11">
        <v>6</v>
      </c>
      <c r="G12" s="11">
        <v>1956</v>
      </c>
      <c r="H12" s="11">
        <v>2.15</v>
      </c>
      <c r="I12" s="50">
        <f t="shared" si="0"/>
        <v>6.8573980161388075</v>
      </c>
    </row>
    <row r="13" spans="1:9" x14ac:dyDescent="0.25">
      <c r="A13" s="80"/>
      <c r="B13" s="89"/>
      <c r="C13" s="8" t="s">
        <v>131</v>
      </c>
      <c r="D13" s="10" t="s">
        <v>83</v>
      </c>
      <c r="E13" s="11">
        <v>2033.99</v>
      </c>
      <c r="F13" s="11">
        <v>44</v>
      </c>
      <c r="G13" s="11">
        <v>1970</v>
      </c>
      <c r="H13" s="11">
        <v>4.1399999999999997</v>
      </c>
      <c r="I13" s="50">
        <f>H13/E13*1000</f>
        <v>2.035408237011981</v>
      </c>
    </row>
    <row r="14" spans="1:9" x14ac:dyDescent="0.25">
      <c r="A14" s="80"/>
      <c r="B14" s="89"/>
      <c r="C14" s="8" t="s">
        <v>118</v>
      </c>
      <c r="D14" s="8" t="s">
        <v>12</v>
      </c>
      <c r="E14" s="11">
        <v>1773.18</v>
      </c>
      <c r="F14" s="11">
        <v>38</v>
      </c>
      <c r="G14" s="11">
        <v>1972</v>
      </c>
      <c r="H14" s="11">
        <v>5.17</v>
      </c>
      <c r="I14" s="50">
        <f t="shared" ref="I14:I27" si="1">H14/E14*1000</f>
        <v>2.9156656402621275</v>
      </c>
    </row>
    <row r="15" spans="1:9" x14ac:dyDescent="0.25">
      <c r="A15" s="80"/>
      <c r="B15" s="89"/>
      <c r="C15" s="8" t="s">
        <v>132</v>
      </c>
      <c r="D15" s="8" t="s">
        <v>13</v>
      </c>
      <c r="E15" s="11">
        <v>681.36</v>
      </c>
      <c r="F15" s="11">
        <v>10</v>
      </c>
      <c r="G15" s="11">
        <v>1984</v>
      </c>
      <c r="H15" s="11">
        <v>3.29</v>
      </c>
      <c r="I15" s="50">
        <f t="shared" si="1"/>
        <v>4.828578137841963</v>
      </c>
    </row>
    <row r="16" spans="1:9" x14ac:dyDescent="0.25">
      <c r="A16" s="80"/>
      <c r="B16" s="89"/>
      <c r="C16" s="8" t="s">
        <v>133</v>
      </c>
      <c r="D16" s="10" t="s">
        <v>21</v>
      </c>
      <c r="E16" s="11">
        <v>981.25</v>
      </c>
      <c r="F16" s="11">
        <v>19</v>
      </c>
      <c r="G16" s="11">
        <v>1984</v>
      </c>
      <c r="H16" s="11">
        <v>3.79</v>
      </c>
      <c r="I16" s="50">
        <f t="shared" si="1"/>
        <v>3.8624203821656051</v>
      </c>
    </row>
    <row r="17" spans="1:9" x14ac:dyDescent="0.25">
      <c r="A17" s="80"/>
      <c r="B17" s="89"/>
      <c r="C17" s="8" t="s">
        <v>134</v>
      </c>
      <c r="D17" s="10" t="s">
        <v>22</v>
      </c>
      <c r="E17" s="11">
        <v>1075.26</v>
      </c>
      <c r="F17" s="11">
        <v>20</v>
      </c>
      <c r="G17" s="11">
        <v>1984</v>
      </c>
      <c r="H17" s="11">
        <v>5.41</v>
      </c>
      <c r="I17" s="50">
        <f t="shared" si="1"/>
        <v>5.0313412569983083</v>
      </c>
    </row>
    <row r="18" spans="1:9" x14ac:dyDescent="0.25">
      <c r="A18" s="80"/>
      <c r="B18" s="89"/>
      <c r="C18" s="8" t="s">
        <v>135</v>
      </c>
      <c r="D18" s="10" t="s">
        <v>23</v>
      </c>
      <c r="E18" s="11">
        <v>1056.31</v>
      </c>
      <c r="F18" s="11">
        <v>20</v>
      </c>
      <c r="G18" s="11">
        <v>1984</v>
      </c>
      <c r="H18" s="11">
        <v>6.84</v>
      </c>
      <c r="I18" s="50">
        <f t="shared" si="1"/>
        <v>6.4753718131987767</v>
      </c>
    </row>
    <row r="19" spans="1:9" x14ac:dyDescent="0.25">
      <c r="A19" s="80"/>
      <c r="B19" s="89"/>
      <c r="C19" s="8" t="s">
        <v>136</v>
      </c>
      <c r="D19" s="8" t="s">
        <v>14</v>
      </c>
      <c r="E19" s="11">
        <v>360.62</v>
      </c>
      <c r="F19" s="11">
        <v>8</v>
      </c>
      <c r="G19" s="11">
        <v>1966</v>
      </c>
      <c r="H19" s="11">
        <v>1.63</v>
      </c>
      <c r="I19" s="50">
        <f t="shared" si="1"/>
        <v>4.5199933447950746</v>
      </c>
    </row>
    <row r="20" spans="1:9" x14ac:dyDescent="0.25">
      <c r="A20" s="80"/>
      <c r="B20" s="89"/>
      <c r="C20" s="8" t="s">
        <v>137</v>
      </c>
      <c r="D20" s="8" t="s">
        <v>24</v>
      </c>
      <c r="E20" s="11">
        <v>1597.34</v>
      </c>
      <c r="F20" s="11">
        <v>31</v>
      </c>
      <c r="G20" s="11">
        <v>1980</v>
      </c>
      <c r="H20" s="11">
        <v>7.24</v>
      </c>
      <c r="I20" s="50">
        <f t="shared" si="1"/>
        <v>4.532535340002755</v>
      </c>
    </row>
    <row r="21" spans="1:9" x14ac:dyDescent="0.25">
      <c r="A21" s="80"/>
      <c r="B21" s="89"/>
      <c r="C21" s="8" t="s">
        <v>138</v>
      </c>
      <c r="D21" s="18" t="s">
        <v>24</v>
      </c>
      <c r="E21" s="17">
        <v>1516.81</v>
      </c>
      <c r="F21" s="17">
        <v>30</v>
      </c>
      <c r="G21" s="17">
        <v>1980</v>
      </c>
      <c r="H21" s="17">
        <v>5.85</v>
      </c>
      <c r="I21" s="50">
        <f t="shared" si="1"/>
        <v>3.856778370395765</v>
      </c>
    </row>
    <row r="22" spans="1:9" x14ac:dyDescent="0.25">
      <c r="A22" s="80"/>
      <c r="B22" s="89"/>
      <c r="C22" s="8" t="s">
        <v>139</v>
      </c>
      <c r="D22" s="8" t="s">
        <v>25</v>
      </c>
      <c r="E22" s="11">
        <v>2296.7600000000002</v>
      </c>
      <c r="F22" s="11">
        <v>45</v>
      </c>
      <c r="G22" s="11">
        <v>1980</v>
      </c>
      <c r="H22" s="11">
        <v>9.66</v>
      </c>
      <c r="I22" s="50">
        <f t="shared" si="1"/>
        <v>4.2059248680750274</v>
      </c>
    </row>
    <row r="23" spans="1:9" x14ac:dyDescent="0.25">
      <c r="A23" s="80"/>
      <c r="B23" s="89"/>
      <c r="C23" s="8" t="s">
        <v>140</v>
      </c>
      <c r="D23" s="8" t="s">
        <v>26</v>
      </c>
      <c r="E23" s="11">
        <v>2570.59</v>
      </c>
      <c r="F23" s="11">
        <v>50</v>
      </c>
      <c r="G23" s="11">
        <v>1975</v>
      </c>
      <c r="H23" s="11">
        <v>12.61</v>
      </c>
      <c r="I23" s="50">
        <f t="shared" si="1"/>
        <v>4.905488623234354</v>
      </c>
    </row>
    <row r="24" spans="1:9" x14ac:dyDescent="0.25">
      <c r="A24" s="80"/>
      <c r="B24" s="89"/>
      <c r="C24" s="8" t="s">
        <v>102</v>
      </c>
      <c r="D24" s="10" t="s">
        <v>55</v>
      </c>
      <c r="E24" s="11">
        <v>513.42999999999995</v>
      </c>
      <c r="F24" s="11">
        <v>9</v>
      </c>
      <c r="G24" s="11">
        <v>1990</v>
      </c>
      <c r="H24" s="11">
        <v>1.47</v>
      </c>
      <c r="I24" s="50">
        <f t="shared" si="1"/>
        <v>2.8630972089671429</v>
      </c>
    </row>
    <row r="25" spans="1:9" x14ac:dyDescent="0.25">
      <c r="A25" s="80"/>
      <c r="B25" s="89"/>
      <c r="C25" s="8" t="s">
        <v>235</v>
      </c>
      <c r="D25" s="10" t="s">
        <v>67</v>
      </c>
      <c r="E25" s="11">
        <v>827.36</v>
      </c>
      <c r="F25" s="11">
        <v>17</v>
      </c>
      <c r="G25" s="11"/>
      <c r="H25" s="11">
        <v>4.74</v>
      </c>
      <c r="I25" s="50">
        <f t="shared" si="1"/>
        <v>5.7290659446915493</v>
      </c>
    </row>
    <row r="26" spans="1:9" x14ac:dyDescent="0.25">
      <c r="A26" s="80"/>
      <c r="B26" s="89"/>
      <c r="C26" s="8" t="s">
        <v>106</v>
      </c>
      <c r="D26" s="10" t="s">
        <v>67</v>
      </c>
      <c r="E26" s="11">
        <v>899.46</v>
      </c>
      <c r="F26" s="11">
        <v>19</v>
      </c>
      <c r="G26" s="11"/>
      <c r="H26" s="11">
        <v>3.16</v>
      </c>
      <c r="I26" s="50">
        <f t="shared" si="1"/>
        <v>3.5132190425366332</v>
      </c>
    </row>
    <row r="27" spans="1:9" x14ac:dyDescent="0.25">
      <c r="A27" s="80"/>
      <c r="B27" s="89"/>
      <c r="C27" s="8" t="s">
        <v>236</v>
      </c>
      <c r="D27" s="10" t="s">
        <v>67</v>
      </c>
      <c r="E27" s="11">
        <v>948.51</v>
      </c>
      <c r="F27" s="11">
        <v>20</v>
      </c>
      <c r="G27" s="11"/>
      <c r="H27" s="11">
        <v>4.13</v>
      </c>
      <c r="I27" s="50">
        <f t="shared" si="1"/>
        <v>4.3541976362927119</v>
      </c>
    </row>
    <row r="28" spans="1:9" x14ac:dyDescent="0.25">
      <c r="A28" s="80"/>
      <c r="B28" s="89"/>
      <c r="C28" s="8"/>
      <c r="D28" s="10"/>
      <c r="E28" s="11"/>
      <c r="F28" s="11"/>
      <c r="G28" s="11"/>
      <c r="H28" s="11"/>
      <c r="I28" s="50"/>
    </row>
    <row r="29" spans="1:9" x14ac:dyDescent="0.25">
      <c r="A29" s="80"/>
      <c r="B29" s="89"/>
      <c r="C29" s="98"/>
      <c r="D29" s="99"/>
      <c r="E29" s="99"/>
      <c r="F29" s="99"/>
      <c r="G29" s="99"/>
      <c r="H29" s="99"/>
      <c r="I29" s="35" t="s">
        <v>10</v>
      </c>
    </row>
    <row r="30" spans="1:9" x14ac:dyDescent="0.25">
      <c r="A30" s="80"/>
      <c r="B30" s="89"/>
      <c r="C30" s="100"/>
      <c r="D30" s="101"/>
      <c r="E30" s="101"/>
      <c r="F30" s="101"/>
      <c r="G30" s="101"/>
      <c r="H30" s="101"/>
      <c r="I30" s="36">
        <f>AVERAGE(I5:I24)</f>
        <v>4.2920897563024525</v>
      </c>
    </row>
    <row r="31" spans="1:9" x14ac:dyDescent="0.25">
      <c r="A31" s="80"/>
      <c r="B31" s="89"/>
      <c r="C31" s="102"/>
      <c r="D31" s="103"/>
      <c r="E31" s="103"/>
      <c r="F31" s="103"/>
      <c r="G31" s="103"/>
      <c r="H31" s="103"/>
      <c r="I31" s="37"/>
    </row>
    <row r="32" spans="1:9" x14ac:dyDescent="0.25">
      <c r="A32" s="80"/>
      <c r="B32" s="61" t="s">
        <v>209</v>
      </c>
      <c r="C32" s="47">
        <v>21</v>
      </c>
      <c r="D32" s="21" t="s">
        <v>28</v>
      </c>
      <c r="E32" s="21">
        <v>1575.91</v>
      </c>
      <c r="F32" s="21">
        <v>30</v>
      </c>
      <c r="G32" s="21">
        <v>1989</v>
      </c>
      <c r="H32" s="52">
        <v>10.75</v>
      </c>
      <c r="I32" s="51">
        <f t="shared" ref="I32:I33" si="2">H32/E32*1000</f>
        <v>6.8214555399737291</v>
      </c>
    </row>
    <row r="33" spans="1:9" x14ac:dyDescent="0.25">
      <c r="A33" s="80"/>
      <c r="B33" s="61"/>
      <c r="C33" s="47">
        <v>22</v>
      </c>
      <c r="D33" s="1" t="s">
        <v>29</v>
      </c>
      <c r="E33" s="1">
        <v>1032.3699999999999</v>
      </c>
      <c r="F33" s="1">
        <v>20</v>
      </c>
      <c r="G33" s="1">
        <v>1987</v>
      </c>
      <c r="H33" s="51">
        <v>5.04</v>
      </c>
      <c r="I33" s="51">
        <f t="shared" si="2"/>
        <v>4.8819706113118366</v>
      </c>
    </row>
    <row r="34" spans="1:9" x14ac:dyDescent="0.25">
      <c r="A34" s="80"/>
      <c r="B34" s="61"/>
      <c r="C34" s="47">
        <v>23</v>
      </c>
      <c r="D34" s="1" t="s">
        <v>223</v>
      </c>
      <c r="E34" s="1">
        <v>1593.23</v>
      </c>
      <c r="F34" s="1">
        <v>30</v>
      </c>
      <c r="G34" s="1">
        <v>1989</v>
      </c>
      <c r="H34" s="51">
        <v>11.62</v>
      </c>
      <c r="I34" s="51">
        <f>H34/E34*1000</f>
        <v>7.2933600296253518</v>
      </c>
    </row>
    <row r="35" spans="1:9" x14ac:dyDescent="0.25">
      <c r="A35" s="80"/>
      <c r="B35" s="61"/>
      <c r="C35" s="47">
        <v>24</v>
      </c>
      <c r="D35" s="1" t="s">
        <v>30</v>
      </c>
      <c r="E35" s="1">
        <v>1210.54</v>
      </c>
      <c r="F35" s="1">
        <v>23</v>
      </c>
      <c r="G35" s="1">
        <v>1991</v>
      </c>
      <c r="H35" s="51">
        <v>8.2100000000000009</v>
      </c>
      <c r="I35" s="51">
        <f t="shared" ref="I35:I88" si="3">H35/E35*1000</f>
        <v>6.782097245857222</v>
      </c>
    </row>
    <row r="36" spans="1:9" x14ac:dyDescent="0.25">
      <c r="A36" s="80"/>
      <c r="B36" s="61"/>
      <c r="C36" s="47">
        <v>25</v>
      </c>
      <c r="D36" s="1" t="s">
        <v>31</v>
      </c>
      <c r="E36" s="1">
        <v>1053.6300000000001</v>
      </c>
      <c r="F36" s="1">
        <v>20</v>
      </c>
      <c r="G36" s="1">
        <v>1985</v>
      </c>
      <c r="H36" s="51">
        <v>5.67</v>
      </c>
      <c r="I36" s="51">
        <f t="shared" si="3"/>
        <v>5.3813957461347908</v>
      </c>
    </row>
    <row r="37" spans="1:9" x14ac:dyDescent="0.25">
      <c r="A37" s="80"/>
      <c r="B37" s="61"/>
      <c r="C37" s="47">
        <v>26</v>
      </c>
      <c r="D37" s="1" t="s">
        <v>85</v>
      </c>
      <c r="E37" s="1">
        <v>2478.85</v>
      </c>
      <c r="F37" s="1">
        <v>49</v>
      </c>
      <c r="G37" s="1">
        <v>1974</v>
      </c>
      <c r="H37" s="51">
        <v>14.42</v>
      </c>
      <c r="I37" s="51">
        <f t="shared" si="3"/>
        <v>5.8172136272868462</v>
      </c>
    </row>
    <row r="38" spans="1:9" x14ac:dyDescent="0.25">
      <c r="A38" s="80"/>
      <c r="B38" s="61"/>
      <c r="C38" s="47">
        <v>27</v>
      </c>
      <c r="D38" s="1" t="s">
        <v>32</v>
      </c>
      <c r="E38" s="1">
        <v>105.74</v>
      </c>
      <c r="F38" s="1">
        <v>4</v>
      </c>
      <c r="G38" s="1">
        <v>1970</v>
      </c>
      <c r="H38" s="51">
        <v>0.95</v>
      </c>
      <c r="I38" s="51">
        <f t="shared" si="3"/>
        <v>8.9843011159447688</v>
      </c>
    </row>
    <row r="39" spans="1:9" x14ac:dyDescent="0.25">
      <c r="A39" s="80"/>
      <c r="B39" s="61"/>
      <c r="C39" s="47">
        <v>28</v>
      </c>
      <c r="D39" s="1" t="s">
        <v>33</v>
      </c>
      <c r="E39" s="1">
        <v>1138.44</v>
      </c>
      <c r="F39" s="1">
        <v>23</v>
      </c>
      <c r="G39" s="1">
        <v>1991</v>
      </c>
      <c r="H39" s="51">
        <v>8.68</v>
      </c>
      <c r="I39" s="51">
        <f t="shared" si="3"/>
        <v>7.6244685710270188</v>
      </c>
    </row>
    <row r="40" spans="1:9" x14ac:dyDescent="0.25">
      <c r="A40" s="80"/>
      <c r="B40" s="61"/>
      <c r="C40" s="47">
        <v>29</v>
      </c>
      <c r="D40" s="1" t="s">
        <v>34</v>
      </c>
      <c r="E40" s="1">
        <v>1032.8900000000001</v>
      </c>
      <c r="F40" s="1">
        <v>20</v>
      </c>
      <c r="G40" s="1">
        <v>1975</v>
      </c>
      <c r="H40" s="51">
        <v>6.43</v>
      </c>
      <c r="I40" s="51">
        <f t="shared" si="3"/>
        <v>6.225251478860284</v>
      </c>
    </row>
    <row r="41" spans="1:9" x14ac:dyDescent="0.25">
      <c r="A41" s="80"/>
      <c r="B41" s="61"/>
      <c r="C41" s="47">
        <v>30</v>
      </c>
      <c r="D41" s="1" t="s">
        <v>35</v>
      </c>
      <c r="E41" s="1">
        <v>1601.08</v>
      </c>
      <c r="F41" s="1">
        <v>31</v>
      </c>
      <c r="G41" s="1">
        <v>1989</v>
      </c>
      <c r="H41" s="51">
        <v>11.33</v>
      </c>
      <c r="I41" s="51">
        <f t="shared" si="3"/>
        <v>7.076473380468185</v>
      </c>
    </row>
    <row r="42" spans="1:9" x14ac:dyDescent="0.25">
      <c r="A42" s="80"/>
      <c r="B42" s="61"/>
      <c r="C42" s="47">
        <v>31</v>
      </c>
      <c r="D42" s="1" t="s">
        <v>84</v>
      </c>
      <c r="E42" s="1">
        <v>956.36</v>
      </c>
      <c r="F42" s="1">
        <v>23</v>
      </c>
      <c r="G42" s="1">
        <v>1964</v>
      </c>
      <c r="H42" s="51">
        <v>12.99</v>
      </c>
      <c r="I42" s="51">
        <f t="shared" si="3"/>
        <v>13.582751265213936</v>
      </c>
    </row>
    <row r="43" spans="1:9" x14ac:dyDescent="0.25">
      <c r="A43" s="80"/>
      <c r="B43" s="61"/>
      <c r="C43" s="47">
        <v>32</v>
      </c>
      <c r="D43" s="1" t="s">
        <v>36</v>
      </c>
      <c r="E43" s="1">
        <v>1599.16</v>
      </c>
      <c r="F43" s="1">
        <v>30</v>
      </c>
      <c r="G43" s="1">
        <v>1989</v>
      </c>
      <c r="H43" s="51">
        <v>10.58</v>
      </c>
      <c r="I43" s="51">
        <f t="shared" si="3"/>
        <v>6.6159733860276644</v>
      </c>
    </row>
    <row r="44" spans="1:9" x14ac:dyDescent="0.25">
      <c r="A44" s="80"/>
      <c r="B44" s="61"/>
      <c r="C44" s="47">
        <v>33</v>
      </c>
      <c r="D44" s="1" t="s">
        <v>37</v>
      </c>
      <c r="E44" s="1">
        <v>1605.29</v>
      </c>
      <c r="F44" s="1">
        <v>30</v>
      </c>
      <c r="G44" s="1">
        <v>1989</v>
      </c>
      <c r="H44" s="51">
        <v>5.75</v>
      </c>
      <c r="I44" s="51">
        <f t="shared" si="3"/>
        <v>3.581907318926798</v>
      </c>
    </row>
    <row r="45" spans="1:9" x14ac:dyDescent="0.25">
      <c r="A45" s="80"/>
      <c r="B45" s="61"/>
      <c r="C45" s="47">
        <v>34</v>
      </c>
      <c r="D45" s="1" t="s">
        <v>38</v>
      </c>
      <c r="E45" s="1">
        <v>1596.54</v>
      </c>
      <c r="F45" s="1">
        <v>30</v>
      </c>
      <c r="G45" s="1">
        <v>1993</v>
      </c>
      <c r="H45" s="51">
        <v>10.7</v>
      </c>
      <c r="I45" s="51">
        <f t="shared" si="3"/>
        <v>6.7019930599922333</v>
      </c>
    </row>
    <row r="46" spans="1:9" x14ac:dyDescent="0.25">
      <c r="A46" s="80"/>
      <c r="B46" s="61"/>
      <c r="C46" s="47">
        <v>35</v>
      </c>
      <c r="D46" s="1" t="s">
        <v>44</v>
      </c>
      <c r="E46" s="1">
        <v>1614.93</v>
      </c>
      <c r="F46" s="1">
        <v>30</v>
      </c>
      <c r="G46" s="1">
        <v>1993</v>
      </c>
      <c r="H46" s="51">
        <v>11.2</v>
      </c>
      <c r="I46" s="51">
        <f t="shared" si="3"/>
        <v>6.9352851207173059</v>
      </c>
    </row>
    <row r="47" spans="1:9" x14ac:dyDescent="0.25">
      <c r="A47" s="80"/>
      <c r="B47" s="61"/>
      <c r="C47" s="47">
        <v>36</v>
      </c>
      <c r="D47" s="1" t="s">
        <v>222</v>
      </c>
      <c r="E47" s="1">
        <v>1614.98</v>
      </c>
      <c r="F47" s="1">
        <v>25</v>
      </c>
      <c r="G47" s="1"/>
      <c r="H47" s="51">
        <v>10.816000000000001</v>
      </c>
      <c r="I47" s="51">
        <f t="shared" si="3"/>
        <v>6.6972965609481232</v>
      </c>
    </row>
    <row r="48" spans="1:9" x14ac:dyDescent="0.25">
      <c r="A48" s="80"/>
      <c r="B48" s="61"/>
      <c r="C48" s="47">
        <v>37</v>
      </c>
      <c r="D48" s="1" t="s">
        <v>39</v>
      </c>
      <c r="E48" s="1">
        <v>1521.2</v>
      </c>
      <c r="F48" s="1">
        <v>29</v>
      </c>
      <c r="G48" s="1">
        <v>1982</v>
      </c>
      <c r="H48" s="51">
        <v>11.99</v>
      </c>
      <c r="I48" s="51">
        <f t="shared" si="3"/>
        <v>7.8819353142256103</v>
      </c>
    </row>
    <row r="49" spans="1:9" x14ac:dyDescent="0.25">
      <c r="A49" s="80"/>
      <c r="B49" s="61"/>
      <c r="C49" s="47">
        <v>38</v>
      </c>
      <c r="D49" s="1" t="s">
        <v>39</v>
      </c>
      <c r="E49" s="1">
        <v>1604.48</v>
      </c>
      <c r="F49" s="1">
        <v>30</v>
      </c>
      <c r="G49" s="1">
        <v>1982</v>
      </c>
      <c r="H49" s="51">
        <v>8.5299999999999994</v>
      </c>
      <c r="I49" s="51">
        <f t="shared" si="3"/>
        <v>5.3163641802951735</v>
      </c>
    </row>
    <row r="50" spans="1:9" x14ac:dyDescent="0.25">
      <c r="A50" s="80"/>
      <c r="B50" s="61"/>
      <c r="C50" s="47">
        <v>39</v>
      </c>
      <c r="D50" s="1" t="s">
        <v>40</v>
      </c>
      <c r="E50" s="1">
        <v>1084.2</v>
      </c>
      <c r="F50" s="1">
        <v>20</v>
      </c>
      <c r="G50" s="1">
        <v>1991</v>
      </c>
      <c r="H50" s="51">
        <v>8.18</v>
      </c>
      <c r="I50" s="51">
        <f t="shared" si="3"/>
        <v>7.5447334440140184</v>
      </c>
    </row>
    <row r="51" spans="1:9" x14ac:dyDescent="0.25">
      <c r="A51" s="80"/>
      <c r="B51" s="61"/>
      <c r="C51" s="47">
        <v>40</v>
      </c>
      <c r="D51" s="1" t="s">
        <v>41</v>
      </c>
      <c r="E51" s="1">
        <v>1566.24</v>
      </c>
      <c r="F51" s="1">
        <v>30</v>
      </c>
      <c r="G51" s="1">
        <v>1992</v>
      </c>
      <c r="H51" s="51">
        <v>10.89</v>
      </c>
      <c r="I51" s="51">
        <f t="shared" si="3"/>
        <v>6.9529574011645732</v>
      </c>
    </row>
    <row r="52" spans="1:9" x14ac:dyDescent="0.25">
      <c r="A52" s="80"/>
      <c r="B52" s="61"/>
      <c r="C52" s="47">
        <v>41</v>
      </c>
      <c r="D52" s="1" t="s">
        <v>42</v>
      </c>
      <c r="E52" s="1">
        <v>1052.24</v>
      </c>
      <c r="F52" s="1">
        <v>20</v>
      </c>
      <c r="G52" s="1">
        <v>1984</v>
      </c>
      <c r="H52" s="51">
        <v>5.91</v>
      </c>
      <c r="I52" s="51">
        <f t="shared" si="3"/>
        <v>5.6165893712461035</v>
      </c>
    </row>
    <row r="53" spans="1:9" x14ac:dyDescent="0.25">
      <c r="A53" s="80"/>
      <c r="B53" s="61"/>
      <c r="C53" s="47">
        <v>42</v>
      </c>
      <c r="D53" s="1" t="s">
        <v>43</v>
      </c>
      <c r="E53" s="1">
        <v>1796.48</v>
      </c>
      <c r="F53" s="1">
        <v>32</v>
      </c>
      <c r="G53" s="1">
        <v>1980</v>
      </c>
      <c r="H53" s="51">
        <v>6.8</v>
      </c>
      <c r="I53" s="51">
        <f t="shared" si="3"/>
        <v>3.7851799073744208</v>
      </c>
    </row>
    <row r="54" spans="1:9" x14ac:dyDescent="0.25">
      <c r="A54" s="80"/>
      <c r="B54" s="61"/>
      <c r="C54" s="47">
        <v>43</v>
      </c>
      <c r="D54" s="1" t="s">
        <v>225</v>
      </c>
      <c r="E54" s="1">
        <v>2258.5500000000002</v>
      </c>
      <c r="F54" s="1">
        <v>40</v>
      </c>
      <c r="G54" s="1"/>
      <c r="H54" s="51">
        <v>18.806999999999999</v>
      </c>
      <c r="I54" s="51">
        <f t="shared" si="3"/>
        <v>8.3270239755595394</v>
      </c>
    </row>
    <row r="55" spans="1:9" x14ac:dyDescent="0.25">
      <c r="A55" s="80"/>
      <c r="B55" s="61"/>
      <c r="C55" s="47">
        <v>44</v>
      </c>
      <c r="D55" s="1" t="s">
        <v>45</v>
      </c>
      <c r="E55" s="1">
        <v>828.98</v>
      </c>
      <c r="F55" s="1">
        <v>15</v>
      </c>
      <c r="G55" s="1">
        <v>1984</v>
      </c>
      <c r="H55" s="51">
        <v>3.39</v>
      </c>
      <c r="I55" s="51">
        <f t="shared" si="3"/>
        <v>4.0893628314313979</v>
      </c>
    </row>
    <row r="56" spans="1:9" x14ac:dyDescent="0.25">
      <c r="A56" s="80"/>
      <c r="B56" s="61"/>
      <c r="C56" s="47">
        <v>45</v>
      </c>
      <c r="D56" s="1" t="s">
        <v>46</v>
      </c>
      <c r="E56" s="1">
        <v>826.05</v>
      </c>
      <c r="F56" s="1">
        <v>16</v>
      </c>
      <c r="G56" s="1">
        <v>1984</v>
      </c>
      <c r="H56" s="51">
        <v>2.74</v>
      </c>
      <c r="I56" s="51">
        <f t="shared" si="3"/>
        <v>3.3169904969432848</v>
      </c>
    </row>
    <row r="57" spans="1:9" x14ac:dyDescent="0.25">
      <c r="A57" s="80"/>
      <c r="B57" s="61"/>
      <c r="C57" s="47">
        <v>46</v>
      </c>
      <c r="D57" s="1" t="s">
        <v>47</v>
      </c>
      <c r="E57" s="1">
        <v>410.45</v>
      </c>
      <c r="F57" s="1">
        <v>9</v>
      </c>
      <c r="G57" s="1">
        <v>1964</v>
      </c>
      <c r="H57" s="51">
        <v>5.0999999999999996</v>
      </c>
      <c r="I57" s="51">
        <f t="shared" si="3"/>
        <v>12.425386770617616</v>
      </c>
    </row>
    <row r="58" spans="1:9" x14ac:dyDescent="0.25">
      <c r="A58" s="80"/>
      <c r="B58" s="61"/>
      <c r="C58" s="47">
        <v>47</v>
      </c>
      <c r="D58" s="1" t="s">
        <v>48</v>
      </c>
      <c r="E58" s="1">
        <v>344.76</v>
      </c>
      <c r="F58" s="1">
        <v>7</v>
      </c>
      <c r="G58" s="1">
        <v>1986</v>
      </c>
      <c r="H58" s="51">
        <v>3.81</v>
      </c>
      <c r="I58" s="51">
        <f t="shared" si="3"/>
        <v>11.051166028541594</v>
      </c>
    </row>
    <row r="59" spans="1:9" x14ac:dyDescent="0.25">
      <c r="A59" s="80"/>
      <c r="B59" s="61"/>
      <c r="C59" s="47">
        <v>48</v>
      </c>
      <c r="D59" s="1" t="s">
        <v>49</v>
      </c>
      <c r="E59" s="1">
        <v>428.7</v>
      </c>
      <c r="F59" s="1">
        <v>9</v>
      </c>
      <c r="G59" s="1">
        <v>1964</v>
      </c>
      <c r="H59" s="51">
        <v>4.9000000000000004</v>
      </c>
      <c r="I59" s="51">
        <f t="shared" si="3"/>
        <v>11.429904362024727</v>
      </c>
    </row>
    <row r="60" spans="1:9" x14ac:dyDescent="0.25">
      <c r="A60" s="80"/>
      <c r="B60" s="61"/>
      <c r="C60" s="47">
        <v>49</v>
      </c>
      <c r="D60" s="1" t="s">
        <v>50</v>
      </c>
      <c r="E60" s="1">
        <v>408.78</v>
      </c>
      <c r="F60" s="1">
        <v>8</v>
      </c>
      <c r="G60" s="1">
        <v>1964</v>
      </c>
      <c r="H60" s="51">
        <v>4.6500000000000004</v>
      </c>
      <c r="I60" s="51">
        <f t="shared" si="3"/>
        <v>11.37531190371349</v>
      </c>
    </row>
    <row r="61" spans="1:9" x14ac:dyDescent="0.25">
      <c r="A61" s="80"/>
      <c r="B61" s="61"/>
      <c r="C61" s="47">
        <v>50</v>
      </c>
      <c r="D61" s="1" t="s">
        <v>51</v>
      </c>
      <c r="E61" s="1">
        <v>408.57</v>
      </c>
      <c r="F61" s="1">
        <v>8</v>
      </c>
      <c r="G61" s="1">
        <v>1986</v>
      </c>
      <c r="H61" s="51">
        <v>4.87</v>
      </c>
      <c r="I61" s="51">
        <f t="shared" si="3"/>
        <v>11.919622096580758</v>
      </c>
    </row>
    <row r="62" spans="1:9" x14ac:dyDescent="0.25">
      <c r="A62" s="80"/>
      <c r="B62" s="61"/>
      <c r="C62" s="47">
        <v>51</v>
      </c>
      <c r="D62" s="1" t="s">
        <v>52</v>
      </c>
      <c r="E62" s="1">
        <v>180.67</v>
      </c>
      <c r="F62" s="1">
        <v>3</v>
      </c>
      <c r="G62" s="1">
        <v>1991</v>
      </c>
      <c r="H62" s="51">
        <v>2.2999999999999998</v>
      </c>
      <c r="I62" s="51">
        <f t="shared" si="3"/>
        <v>12.730392428183981</v>
      </c>
    </row>
    <row r="63" spans="1:9" x14ac:dyDescent="0.25">
      <c r="A63" s="80"/>
      <c r="B63" s="61"/>
      <c r="C63" s="47">
        <v>52</v>
      </c>
      <c r="D63" s="1" t="s">
        <v>53</v>
      </c>
      <c r="E63" s="1">
        <v>314.48</v>
      </c>
      <c r="F63" s="1">
        <v>3</v>
      </c>
      <c r="G63" s="1">
        <v>1956</v>
      </c>
      <c r="H63" s="51">
        <v>2.79</v>
      </c>
      <c r="I63" s="51">
        <f t="shared" si="3"/>
        <v>8.8717883490206049</v>
      </c>
    </row>
    <row r="64" spans="1:9" x14ac:dyDescent="0.25">
      <c r="A64" s="80"/>
      <c r="B64" s="61"/>
      <c r="C64" s="47">
        <v>53</v>
      </c>
      <c r="D64" s="1" t="s">
        <v>54</v>
      </c>
      <c r="E64" s="1">
        <v>1605.58</v>
      </c>
      <c r="F64" s="1">
        <v>30</v>
      </c>
      <c r="G64" s="1">
        <v>1991</v>
      </c>
      <c r="H64" s="51">
        <v>12.54</v>
      </c>
      <c r="I64" s="51">
        <f t="shared" si="3"/>
        <v>7.8102617122784288</v>
      </c>
    </row>
    <row r="65" spans="1:9" x14ac:dyDescent="0.25">
      <c r="A65" s="80"/>
      <c r="B65" s="61"/>
      <c r="C65" s="47">
        <v>54</v>
      </c>
      <c r="D65" s="1" t="s">
        <v>56</v>
      </c>
      <c r="E65" s="1">
        <v>520.64</v>
      </c>
      <c r="F65" s="1">
        <v>9</v>
      </c>
      <c r="G65" s="1">
        <v>1991</v>
      </c>
      <c r="H65" s="51">
        <v>2.52</v>
      </c>
      <c r="I65" s="51">
        <f t="shared" si="3"/>
        <v>4.8401966810079902</v>
      </c>
    </row>
    <row r="66" spans="1:9" x14ac:dyDescent="0.25">
      <c r="A66" s="80"/>
      <c r="B66" s="61"/>
      <c r="C66" s="47">
        <v>55</v>
      </c>
      <c r="D66" s="1" t="s">
        <v>57</v>
      </c>
      <c r="E66" s="1">
        <v>1829.87</v>
      </c>
      <c r="F66" s="1">
        <v>32</v>
      </c>
      <c r="G66" s="1">
        <v>1986</v>
      </c>
      <c r="H66" s="51">
        <v>15.11</v>
      </c>
      <c r="I66" s="51">
        <f t="shared" si="3"/>
        <v>8.2574171935711274</v>
      </c>
    </row>
    <row r="67" spans="1:9" x14ac:dyDescent="0.25">
      <c r="A67" s="80"/>
      <c r="B67" s="61"/>
      <c r="C67" s="47">
        <v>56</v>
      </c>
      <c r="D67" s="1" t="s">
        <v>58</v>
      </c>
      <c r="E67" s="1">
        <v>2266.4699999999998</v>
      </c>
      <c r="F67" s="1">
        <v>40</v>
      </c>
      <c r="G67" s="1">
        <v>1986</v>
      </c>
      <c r="H67" s="51">
        <v>15.34</v>
      </c>
      <c r="I67" s="51">
        <f t="shared" si="3"/>
        <v>6.7682343026821448</v>
      </c>
    </row>
    <row r="68" spans="1:9" x14ac:dyDescent="0.25">
      <c r="A68" s="80"/>
      <c r="B68" s="61"/>
      <c r="C68" s="47">
        <v>57</v>
      </c>
      <c r="D68" s="1" t="s">
        <v>59</v>
      </c>
      <c r="E68" s="1">
        <v>1503.04</v>
      </c>
      <c r="F68" s="1">
        <v>24</v>
      </c>
      <c r="G68" s="1">
        <v>1985</v>
      </c>
      <c r="H68" s="51">
        <v>5.21</v>
      </c>
      <c r="I68" s="51">
        <f t="shared" si="3"/>
        <v>3.4663082818820525</v>
      </c>
    </row>
    <row r="69" spans="1:9" x14ac:dyDescent="0.25">
      <c r="A69" s="80"/>
      <c r="B69" s="61"/>
      <c r="C69" s="47">
        <v>58</v>
      </c>
      <c r="D69" s="1" t="s">
        <v>60</v>
      </c>
      <c r="E69" s="1">
        <v>649.39</v>
      </c>
      <c r="F69" s="1">
        <v>18</v>
      </c>
      <c r="G69" s="1">
        <v>1987</v>
      </c>
      <c r="H69" s="51">
        <v>2.72</v>
      </c>
      <c r="I69" s="51">
        <f t="shared" si="3"/>
        <v>4.1885461741018499</v>
      </c>
    </row>
    <row r="70" spans="1:9" x14ac:dyDescent="0.25">
      <c r="A70" s="80"/>
      <c r="B70" s="61"/>
      <c r="C70" s="47">
        <v>59</v>
      </c>
      <c r="D70" s="1" t="s">
        <v>61</v>
      </c>
      <c r="E70" s="1">
        <v>1619.41</v>
      </c>
      <c r="F70" s="1">
        <v>30</v>
      </c>
      <c r="G70" s="1">
        <v>1990</v>
      </c>
      <c r="H70" s="51">
        <v>11.25</v>
      </c>
      <c r="I70" s="51">
        <f t="shared" si="3"/>
        <v>6.9469745154099325</v>
      </c>
    </row>
    <row r="71" spans="1:9" x14ac:dyDescent="0.25">
      <c r="A71" s="80"/>
      <c r="B71" s="61"/>
      <c r="C71" s="47">
        <v>60</v>
      </c>
      <c r="D71" s="1" t="s">
        <v>224</v>
      </c>
      <c r="E71" s="1">
        <v>1563.68</v>
      </c>
      <c r="F71" s="1">
        <v>30</v>
      </c>
      <c r="G71" s="1">
        <v>1988</v>
      </c>
      <c r="H71" s="51">
        <v>9.5220000000000002</v>
      </c>
      <c r="I71" s="51">
        <f t="shared" si="3"/>
        <v>6.0894812237798011</v>
      </c>
    </row>
    <row r="72" spans="1:9" x14ac:dyDescent="0.25">
      <c r="A72" s="80"/>
      <c r="B72" s="61"/>
      <c r="C72" s="47">
        <v>61</v>
      </c>
      <c r="D72" s="1" t="s">
        <v>62</v>
      </c>
      <c r="E72" s="1">
        <v>1550.85</v>
      </c>
      <c r="F72" s="1">
        <v>30</v>
      </c>
      <c r="G72" s="1">
        <v>1990</v>
      </c>
      <c r="H72" s="51">
        <v>13.81</v>
      </c>
      <c r="I72" s="51">
        <f t="shared" si="3"/>
        <v>8.9047941451462123</v>
      </c>
    </row>
    <row r="73" spans="1:9" x14ac:dyDescent="0.25">
      <c r="A73" s="80"/>
      <c r="B73" s="61"/>
      <c r="C73" s="47">
        <v>62</v>
      </c>
      <c r="D73" s="1" t="s">
        <v>63</v>
      </c>
      <c r="E73" s="1">
        <v>2288.63</v>
      </c>
      <c r="F73" s="1">
        <v>40</v>
      </c>
      <c r="G73" s="1">
        <v>1992</v>
      </c>
      <c r="H73" s="51">
        <v>11.17</v>
      </c>
      <c r="I73" s="51">
        <f t="shared" si="3"/>
        <v>4.8806491219637946</v>
      </c>
    </row>
    <row r="74" spans="1:9" x14ac:dyDescent="0.25">
      <c r="A74" s="80"/>
      <c r="B74" s="61"/>
      <c r="C74" s="47">
        <v>63</v>
      </c>
      <c r="D74" s="1" t="s">
        <v>64</v>
      </c>
      <c r="E74" s="1">
        <v>202.37</v>
      </c>
      <c r="F74" s="1">
        <v>4</v>
      </c>
      <c r="G74" s="1">
        <v>1964</v>
      </c>
      <c r="H74" s="51">
        <v>1.49</v>
      </c>
      <c r="I74" s="51">
        <f t="shared" si="3"/>
        <v>7.3627513959578978</v>
      </c>
    </row>
    <row r="75" spans="1:9" x14ac:dyDescent="0.25">
      <c r="A75" s="80"/>
      <c r="B75" s="61"/>
      <c r="C75" s="47">
        <v>64</v>
      </c>
      <c r="D75" s="1" t="s">
        <v>65</v>
      </c>
      <c r="E75" s="1">
        <v>1665.14</v>
      </c>
      <c r="F75" s="1">
        <v>49</v>
      </c>
      <c r="G75" s="1">
        <v>1990</v>
      </c>
      <c r="H75" s="51">
        <v>13.6</v>
      </c>
      <c r="I75" s="51">
        <f t="shared" si="3"/>
        <v>8.1674814129742845</v>
      </c>
    </row>
    <row r="76" spans="1:9" x14ac:dyDescent="0.25">
      <c r="A76" s="80"/>
      <c r="B76" s="61"/>
      <c r="C76" s="47">
        <v>65</v>
      </c>
      <c r="D76" s="1" t="s">
        <v>66</v>
      </c>
      <c r="E76" s="1">
        <v>352.02</v>
      </c>
      <c r="F76" s="1">
        <v>8</v>
      </c>
      <c r="G76" s="1">
        <v>1963</v>
      </c>
      <c r="H76" s="51">
        <v>4.05</v>
      </c>
      <c r="I76" s="51">
        <f t="shared" si="3"/>
        <v>11.505028123402079</v>
      </c>
    </row>
    <row r="77" spans="1:9" x14ac:dyDescent="0.25">
      <c r="A77" s="80"/>
      <c r="B77" s="61"/>
      <c r="C77" s="47">
        <f>C76+1</f>
        <v>66</v>
      </c>
      <c r="D77" s="1" t="s">
        <v>68</v>
      </c>
      <c r="E77" s="1">
        <v>1351.3</v>
      </c>
      <c r="F77" s="1">
        <v>22</v>
      </c>
      <c r="G77" s="1">
        <v>1973</v>
      </c>
      <c r="H77" s="51">
        <v>6.5</v>
      </c>
      <c r="I77" s="51">
        <f t="shared" si="3"/>
        <v>4.8101827869459042</v>
      </c>
    </row>
    <row r="78" spans="1:9" x14ac:dyDescent="0.25">
      <c r="A78" s="80"/>
      <c r="B78" s="61"/>
      <c r="C78" s="47">
        <f t="shared" ref="C78:C88" si="4">C77+1</f>
        <v>67</v>
      </c>
      <c r="D78" s="1" t="s">
        <v>69</v>
      </c>
      <c r="E78" s="1">
        <v>271.63</v>
      </c>
      <c r="F78" s="1">
        <v>9</v>
      </c>
      <c r="G78" s="1">
        <v>1953</v>
      </c>
      <c r="H78" s="51">
        <v>2.29</v>
      </c>
      <c r="I78" s="51">
        <f t="shared" si="3"/>
        <v>8.4305857232264483</v>
      </c>
    </row>
    <row r="79" spans="1:9" x14ac:dyDescent="0.25">
      <c r="A79" s="80"/>
      <c r="B79" s="61"/>
      <c r="C79" s="47">
        <f t="shared" si="4"/>
        <v>68</v>
      </c>
      <c r="D79" s="1" t="s">
        <v>70</v>
      </c>
      <c r="E79" s="1">
        <v>1218.99</v>
      </c>
      <c r="F79" s="1">
        <v>22</v>
      </c>
      <c r="G79" s="1">
        <v>1991</v>
      </c>
      <c r="H79" s="51">
        <v>9.4499999999999993</v>
      </c>
      <c r="I79" s="51">
        <f t="shared" si="3"/>
        <v>7.7523195432284098</v>
      </c>
    </row>
    <row r="80" spans="1:9" x14ac:dyDescent="0.25">
      <c r="A80" s="80"/>
      <c r="B80" s="61"/>
      <c r="C80" s="47">
        <f t="shared" si="4"/>
        <v>69</v>
      </c>
      <c r="D80" s="1" t="s">
        <v>71</v>
      </c>
      <c r="E80" s="1">
        <v>1156.2</v>
      </c>
      <c r="F80" s="1">
        <v>22</v>
      </c>
      <c r="G80" s="1">
        <v>1991</v>
      </c>
      <c r="H80" s="51">
        <v>9.68</v>
      </c>
      <c r="I80" s="51">
        <f t="shared" si="3"/>
        <v>8.3722539353053111</v>
      </c>
    </row>
    <row r="81" spans="1:9" x14ac:dyDescent="0.25">
      <c r="A81" s="80"/>
      <c r="B81" s="61"/>
      <c r="C81" s="47">
        <f t="shared" si="4"/>
        <v>70</v>
      </c>
      <c r="D81" s="1" t="s">
        <v>72</v>
      </c>
      <c r="E81" s="1">
        <v>944.31</v>
      </c>
      <c r="F81" s="1">
        <v>21</v>
      </c>
      <c r="G81" s="1">
        <v>1974</v>
      </c>
      <c r="H81" s="51">
        <v>4.87</v>
      </c>
      <c r="I81" s="51">
        <f t="shared" si="3"/>
        <v>5.1572047314970728</v>
      </c>
    </row>
    <row r="82" spans="1:9" x14ac:dyDescent="0.25">
      <c r="A82" s="80"/>
      <c r="B82" s="61"/>
      <c r="C82" s="47">
        <f t="shared" si="4"/>
        <v>71</v>
      </c>
      <c r="D82" s="1" t="s">
        <v>72</v>
      </c>
      <c r="E82" s="1">
        <v>953.11</v>
      </c>
      <c r="F82" s="1">
        <v>20</v>
      </c>
      <c r="G82" s="1">
        <v>1974</v>
      </c>
      <c r="H82" s="51">
        <v>3.4</v>
      </c>
      <c r="I82" s="51">
        <f t="shared" si="3"/>
        <v>3.5672692553850025</v>
      </c>
    </row>
    <row r="83" spans="1:9" x14ac:dyDescent="0.25">
      <c r="A83" s="80"/>
      <c r="B83" s="61"/>
      <c r="C83" s="47">
        <f t="shared" si="4"/>
        <v>72</v>
      </c>
      <c r="D83" s="1" t="s">
        <v>72</v>
      </c>
      <c r="E83" s="1">
        <v>910.74</v>
      </c>
      <c r="F83" s="1">
        <v>20</v>
      </c>
      <c r="G83" s="1">
        <v>1974</v>
      </c>
      <c r="H83" s="51">
        <v>3.48</v>
      </c>
      <c r="I83" s="51">
        <f t="shared" si="3"/>
        <v>3.8210685815929901</v>
      </c>
    </row>
    <row r="84" spans="1:9" x14ac:dyDescent="0.25">
      <c r="A84" s="80"/>
      <c r="B84" s="61"/>
      <c r="C84" s="47">
        <f t="shared" si="4"/>
        <v>73</v>
      </c>
      <c r="D84" s="1" t="s">
        <v>73</v>
      </c>
      <c r="E84" s="1">
        <v>64.78</v>
      </c>
      <c r="F84" s="1">
        <v>1</v>
      </c>
      <c r="G84" s="1">
        <v>1949</v>
      </c>
      <c r="H84" s="51">
        <v>0.89</v>
      </c>
      <c r="I84" s="51">
        <f t="shared" si="3"/>
        <v>13.738808274158691</v>
      </c>
    </row>
    <row r="85" spans="1:9" x14ac:dyDescent="0.25">
      <c r="A85" s="80"/>
      <c r="B85" s="61"/>
      <c r="C85" s="47">
        <f t="shared" si="4"/>
        <v>74</v>
      </c>
      <c r="D85" s="1" t="s">
        <v>74</v>
      </c>
      <c r="E85" s="1">
        <v>1715.5</v>
      </c>
      <c r="F85" s="1">
        <v>33</v>
      </c>
      <c r="G85" s="1">
        <v>1978</v>
      </c>
      <c r="H85" s="51">
        <v>9.8000000000000007</v>
      </c>
      <c r="I85" s="51">
        <f t="shared" si="3"/>
        <v>5.7126202273389683</v>
      </c>
    </row>
    <row r="86" spans="1:9" x14ac:dyDescent="0.25">
      <c r="A86" s="80"/>
      <c r="B86" s="61"/>
      <c r="C86" s="47">
        <f t="shared" si="4"/>
        <v>75</v>
      </c>
      <c r="D86" s="1" t="s">
        <v>75</v>
      </c>
      <c r="E86" s="1">
        <v>151.88</v>
      </c>
      <c r="F86" s="1">
        <v>4</v>
      </c>
      <c r="G86" s="1">
        <v>1968</v>
      </c>
      <c r="H86" s="51">
        <v>1.96</v>
      </c>
      <c r="I86" s="51">
        <f t="shared" si="3"/>
        <v>12.904924940742692</v>
      </c>
    </row>
    <row r="87" spans="1:9" x14ac:dyDescent="0.25">
      <c r="A87" s="80"/>
      <c r="B87" s="61"/>
      <c r="C87" s="47">
        <f t="shared" si="4"/>
        <v>76</v>
      </c>
      <c r="D87" s="1" t="s">
        <v>76</v>
      </c>
      <c r="E87" s="1">
        <v>154.47</v>
      </c>
      <c r="F87" s="1">
        <v>4</v>
      </c>
      <c r="G87" s="1">
        <v>1960</v>
      </c>
      <c r="H87" s="51">
        <v>2.4</v>
      </c>
      <c r="I87" s="51">
        <f t="shared" si="3"/>
        <v>15.536997475237911</v>
      </c>
    </row>
    <row r="88" spans="1:9" x14ac:dyDescent="0.25">
      <c r="A88" s="80"/>
      <c r="B88" s="61"/>
      <c r="C88" s="47">
        <f t="shared" si="4"/>
        <v>77</v>
      </c>
      <c r="D88" s="1" t="s">
        <v>77</v>
      </c>
      <c r="E88" s="1">
        <v>39.549999999999997</v>
      </c>
      <c r="F88" s="1">
        <v>1</v>
      </c>
      <c r="G88" s="1">
        <v>1960</v>
      </c>
      <c r="H88" s="51">
        <v>0.35</v>
      </c>
      <c r="I88" s="51">
        <f t="shared" si="3"/>
        <v>8.8495575221238933</v>
      </c>
    </row>
    <row r="89" spans="1:9" x14ac:dyDescent="0.25">
      <c r="A89" s="80"/>
      <c r="B89" s="61"/>
      <c r="C89" s="92"/>
      <c r="D89" s="93"/>
      <c r="E89" s="93"/>
      <c r="F89" s="93"/>
      <c r="G89" s="93"/>
      <c r="H89" s="93"/>
      <c r="I89" s="31" t="s">
        <v>10</v>
      </c>
    </row>
    <row r="90" spans="1:9" x14ac:dyDescent="0.25">
      <c r="A90" s="80"/>
      <c r="B90" s="61"/>
      <c r="C90" s="94"/>
      <c r="D90" s="95"/>
      <c r="E90" s="95"/>
      <c r="F90" s="95"/>
      <c r="G90" s="95"/>
      <c r="H90" s="95"/>
      <c r="I90" s="32">
        <f>AVERAGE(I32:I88)</f>
        <v>7.569821407020946</v>
      </c>
    </row>
    <row r="91" spans="1:9" x14ac:dyDescent="0.25">
      <c r="A91" s="81"/>
      <c r="B91" s="61"/>
      <c r="C91" s="96"/>
      <c r="D91" s="97"/>
      <c r="E91" s="97"/>
      <c r="F91" s="97"/>
      <c r="G91" s="97"/>
      <c r="H91" s="97"/>
      <c r="I91" s="34"/>
    </row>
    <row r="92" spans="1:9" x14ac:dyDescent="0.25">
      <c r="A92" s="85" t="s">
        <v>214</v>
      </c>
      <c r="B92" s="82" t="s">
        <v>209</v>
      </c>
      <c r="C92" s="13">
        <v>1</v>
      </c>
      <c r="D92" s="13" t="s">
        <v>141</v>
      </c>
      <c r="E92" s="13">
        <v>739.74</v>
      </c>
      <c r="F92" s="13">
        <v>18</v>
      </c>
      <c r="G92" s="13"/>
      <c r="H92" s="48">
        <v>10.54</v>
      </c>
      <c r="I92" s="48">
        <f>H92/E92*1000</f>
        <v>14.248249384919024</v>
      </c>
    </row>
    <row r="93" spans="1:9" x14ac:dyDescent="0.25">
      <c r="A93" s="86"/>
      <c r="B93" s="83"/>
      <c r="C93" s="13">
        <v>2</v>
      </c>
      <c r="D93" s="13" t="s">
        <v>34</v>
      </c>
      <c r="E93" s="13">
        <v>170.96</v>
      </c>
      <c r="F93" s="13">
        <v>4</v>
      </c>
      <c r="G93" s="13"/>
      <c r="H93" s="48">
        <v>5.43</v>
      </c>
      <c r="I93" s="48">
        <f t="shared" ref="I93:I100" si="5">H93/E93*1000</f>
        <v>31.761815629386987</v>
      </c>
    </row>
    <row r="94" spans="1:9" x14ac:dyDescent="0.25">
      <c r="A94" s="86"/>
      <c r="B94" s="83"/>
      <c r="C94" s="19">
        <v>3</v>
      </c>
      <c r="D94" s="13" t="s">
        <v>19</v>
      </c>
      <c r="E94" s="13">
        <v>320.02</v>
      </c>
      <c r="F94" s="13">
        <v>6</v>
      </c>
      <c r="G94" s="13"/>
      <c r="H94" s="48">
        <v>6.68</v>
      </c>
      <c r="I94" s="48">
        <f t="shared" si="5"/>
        <v>20.873695394037874</v>
      </c>
    </row>
    <row r="95" spans="1:9" x14ac:dyDescent="0.25">
      <c r="A95" s="86"/>
      <c r="B95" s="83"/>
      <c r="C95" s="13">
        <v>4</v>
      </c>
      <c r="D95" s="13" t="s">
        <v>142</v>
      </c>
      <c r="E95" s="13">
        <v>556.14</v>
      </c>
      <c r="F95" s="13">
        <v>10</v>
      </c>
      <c r="G95" s="13"/>
      <c r="H95" s="48">
        <v>9.07</v>
      </c>
      <c r="I95" s="48">
        <f t="shared" si="5"/>
        <v>16.308843097061892</v>
      </c>
    </row>
    <row r="96" spans="1:9" x14ac:dyDescent="0.25">
      <c r="A96" s="86"/>
      <c r="B96" s="83"/>
      <c r="C96" s="19">
        <v>5</v>
      </c>
      <c r="D96" s="13" t="s">
        <v>48</v>
      </c>
      <c r="E96" s="13">
        <v>224.69</v>
      </c>
      <c r="F96" s="13">
        <v>5</v>
      </c>
      <c r="G96" s="13"/>
      <c r="H96" s="48">
        <v>5.0999999999999996</v>
      </c>
      <c r="I96" s="48">
        <f t="shared" si="5"/>
        <v>22.697939383150118</v>
      </c>
    </row>
    <row r="97" spans="1:9" x14ac:dyDescent="0.25">
      <c r="A97" s="86"/>
      <c r="B97" s="83"/>
      <c r="C97" s="13">
        <v>6</v>
      </c>
      <c r="D97" s="13" t="s">
        <v>143</v>
      </c>
      <c r="E97" s="13">
        <v>888.35</v>
      </c>
      <c r="F97" s="13">
        <v>15</v>
      </c>
      <c r="G97" s="13"/>
      <c r="H97" s="48">
        <v>8.57</v>
      </c>
      <c r="I97" s="48">
        <f t="shared" si="5"/>
        <v>9.6470985534980578</v>
      </c>
    </row>
    <row r="98" spans="1:9" x14ac:dyDescent="0.25">
      <c r="A98" s="86"/>
      <c r="B98" s="83"/>
      <c r="C98" s="19">
        <v>7</v>
      </c>
      <c r="D98" s="13" t="s">
        <v>144</v>
      </c>
      <c r="E98" s="13">
        <v>190.73</v>
      </c>
      <c r="F98" s="13">
        <v>4</v>
      </c>
      <c r="G98" s="13"/>
      <c r="H98" s="48">
        <v>3.59</v>
      </c>
      <c r="I98" s="48">
        <f t="shared" si="5"/>
        <v>18.822419126513921</v>
      </c>
    </row>
    <row r="99" spans="1:9" x14ac:dyDescent="0.25">
      <c r="A99" s="86"/>
      <c r="B99" s="83"/>
      <c r="C99" s="13">
        <v>8</v>
      </c>
      <c r="D99" s="13" t="s">
        <v>145</v>
      </c>
      <c r="E99" s="13">
        <v>199.42</v>
      </c>
      <c r="F99" s="13">
        <v>5</v>
      </c>
      <c r="G99" s="13"/>
      <c r="H99" s="48">
        <v>3.47</v>
      </c>
      <c r="I99" s="48">
        <f t="shared" si="5"/>
        <v>17.400461337879854</v>
      </c>
    </row>
    <row r="100" spans="1:9" x14ac:dyDescent="0.25">
      <c r="A100" s="86"/>
      <c r="B100" s="83"/>
      <c r="C100" s="29">
        <v>9</v>
      </c>
      <c r="D100" s="27" t="s">
        <v>146</v>
      </c>
      <c r="E100" s="27">
        <v>698.46</v>
      </c>
      <c r="F100" s="27">
        <v>12</v>
      </c>
      <c r="G100" s="27"/>
      <c r="H100" s="49">
        <v>10.53</v>
      </c>
      <c r="I100" s="48">
        <f t="shared" si="5"/>
        <v>15.076024396529506</v>
      </c>
    </row>
    <row r="101" spans="1:9" x14ac:dyDescent="0.25">
      <c r="A101" s="86"/>
      <c r="B101" s="83"/>
      <c r="C101" s="92"/>
      <c r="D101" s="93"/>
      <c r="E101" s="93"/>
      <c r="F101" s="93"/>
      <c r="G101" s="93"/>
      <c r="H101" s="93"/>
      <c r="I101" s="31" t="s">
        <v>10</v>
      </c>
    </row>
    <row r="102" spans="1:9" x14ac:dyDescent="0.25">
      <c r="A102" s="86"/>
      <c r="B102" s="83"/>
      <c r="C102" s="94"/>
      <c r="D102" s="95"/>
      <c r="E102" s="95"/>
      <c r="F102" s="95"/>
      <c r="G102" s="95"/>
      <c r="H102" s="95"/>
      <c r="I102" s="32">
        <f>AVERAGE(I92:I100)</f>
        <v>18.537394033664135</v>
      </c>
    </row>
    <row r="103" spans="1:9" x14ac:dyDescent="0.25">
      <c r="A103" s="87"/>
      <c r="B103" s="84"/>
      <c r="C103" s="96"/>
      <c r="D103" s="97"/>
      <c r="E103" s="97"/>
      <c r="F103" s="97"/>
      <c r="G103" s="97"/>
      <c r="H103" s="97"/>
      <c r="I103" s="42"/>
    </row>
    <row r="104" spans="1:9" x14ac:dyDescent="0.25">
      <c r="A104" s="76" t="s">
        <v>213</v>
      </c>
      <c r="B104" s="82" t="s">
        <v>209</v>
      </c>
      <c r="C104" s="13">
        <v>1</v>
      </c>
      <c r="D104" s="13" t="s">
        <v>147</v>
      </c>
      <c r="E104" s="13">
        <v>401.61</v>
      </c>
      <c r="F104" s="13">
        <v>8</v>
      </c>
      <c r="G104" s="13"/>
      <c r="H104" s="48">
        <v>7.94</v>
      </c>
      <c r="I104" s="48">
        <f>H104/E104*1000</f>
        <v>19.770424043226015</v>
      </c>
    </row>
    <row r="105" spans="1:9" x14ac:dyDescent="0.25">
      <c r="A105" s="77"/>
      <c r="B105" s="83"/>
      <c r="C105" s="13">
        <v>2</v>
      </c>
      <c r="D105" s="13" t="s">
        <v>148</v>
      </c>
      <c r="E105" s="13">
        <v>398.11</v>
      </c>
      <c r="F105" s="13">
        <v>8</v>
      </c>
      <c r="G105" s="13"/>
      <c r="H105" s="48">
        <v>6.73</v>
      </c>
      <c r="I105" s="48">
        <f t="shared" ref="I105:I109" si="6">H105/E105*1000</f>
        <v>16.904875536911909</v>
      </c>
    </row>
    <row r="106" spans="1:9" x14ac:dyDescent="0.25">
      <c r="A106" s="77"/>
      <c r="B106" s="83"/>
      <c r="C106" s="27">
        <v>3</v>
      </c>
      <c r="D106" s="27" t="s">
        <v>149</v>
      </c>
      <c r="E106" s="27">
        <v>1081</v>
      </c>
      <c r="F106" s="27">
        <v>20</v>
      </c>
      <c r="G106" s="27"/>
      <c r="H106" s="49">
        <v>13.73</v>
      </c>
      <c r="I106" s="48">
        <f t="shared" si="6"/>
        <v>12.701202590194265</v>
      </c>
    </row>
    <row r="107" spans="1:9" x14ac:dyDescent="0.25">
      <c r="A107" s="77"/>
      <c r="B107" s="83"/>
      <c r="C107" s="13">
        <v>4</v>
      </c>
      <c r="D107" s="13" t="s">
        <v>150</v>
      </c>
      <c r="E107" s="13">
        <v>672.31</v>
      </c>
      <c r="F107" s="13">
        <v>12</v>
      </c>
      <c r="G107" s="13"/>
      <c r="H107" s="48">
        <v>8.41</v>
      </c>
      <c r="I107" s="48">
        <f t="shared" si="6"/>
        <v>12.509110380627986</v>
      </c>
    </row>
    <row r="108" spans="1:9" x14ac:dyDescent="0.25">
      <c r="A108" s="77"/>
      <c r="B108" s="83"/>
      <c r="C108" s="13">
        <v>5</v>
      </c>
      <c r="D108" s="13" t="s">
        <v>151</v>
      </c>
      <c r="E108" s="13">
        <v>2950.99</v>
      </c>
      <c r="F108" s="13">
        <v>45</v>
      </c>
      <c r="G108" s="13"/>
      <c r="H108" s="48">
        <v>28.87</v>
      </c>
      <c r="I108" s="48">
        <f t="shared" si="6"/>
        <v>9.7831575166300144</v>
      </c>
    </row>
    <row r="109" spans="1:9" x14ac:dyDescent="0.25">
      <c r="A109" s="77"/>
      <c r="B109" s="83"/>
      <c r="C109" s="13">
        <v>6</v>
      </c>
      <c r="D109" s="13" t="s">
        <v>152</v>
      </c>
      <c r="E109" s="13">
        <v>2229.14</v>
      </c>
      <c r="F109" s="13">
        <v>36</v>
      </c>
      <c r="G109" s="13"/>
      <c r="H109" s="48">
        <v>23.36</v>
      </c>
      <c r="I109" s="48">
        <f t="shared" si="6"/>
        <v>10.479377697228529</v>
      </c>
    </row>
    <row r="110" spans="1:9" x14ac:dyDescent="0.25">
      <c r="A110" s="77"/>
      <c r="B110" s="83"/>
      <c r="C110" s="92"/>
      <c r="D110" s="93"/>
      <c r="E110" s="93"/>
      <c r="F110" s="93"/>
      <c r="G110" s="93"/>
      <c r="H110" s="93"/>
      <c r="I110" s="31" t="s">
        <v>10</v>
      </c>
    </row>
    <row r="111" spans="1:9" x14ac:dyDescent="0.25">
      <c r="A111" s="77"/>
      <c r="B111" s="83"/>
      <c r="C111" s="94"/>
      <c r="D111" s="95"/>
      <c r="E111" s="95"/>
      <c r="F111" s="95"/>
      <c r="G111" s="95"/>
      <c r="H111" s="95"/>
      <c r="I111" s="41">
        <f>AVERAGE(I104:I109)</f>
        <v>13.691357960803119</v>
      </c>
    </row>
    <row r="112" spans="1:9" x14ac:dyDescent="0.25">
      <c r="A112" s="78"/>
      <c r="B112" s="84"/>
      <c r="C112" s="96"/>
      <c r="D112" s="97"/>
      <c r="E112" s="97"/>
      <c r="F112" s="97"/>
      <c r="G112" s="97"/>
      <c r="H112" s="97"/>
      <c r="I112" s="33"/>
    </row>
    <row r="113" spans="1:9" x14ac:dyDescent="0.25">
      <c r="A113" s="76" t="s">
        <v>212</v>
      </c>
      <c r="B113" s="61" t="s">
        <v>209</v>
      </c>
      <c r="C113" s="13">
        <v>1</v>
      </c>
      <c r="D113" s="13" t="s">
        <v>153</v>
      </c>
      <c r="E113" s="13">
        <v>335.02</v>
      </c>
      <c r="F113" s="13">
        <v>7</v>
      </c>
      <c r="G113" s="13"/>
      <c r="H113" s="16">
        <v>3.4</v>
      </c>
      <c r="I113" s="48">
        <f>H113/E113*1000</f>
        <v>10.148647841919887</v>
      </c>
    </row>
    <row r="114" spans="1:9" x14ac:dyDescent="0.25">
      <c r="A114" s="77"/>
      <c r="B114" s="61"/>
      <c r="C114" s="13">
        <v>2</v>
      </c>
      <c r="D114" s="13" t="s">
        <v>154</v>
      </c>
      <c r="E114" s="13">
        <v>191.6</v>
      </c>
      <c r="F114" s="13">
        <v>5</v>
      </c>
      <c r="G114" s="13"/>
      <c r="H114" s="16">
        <v>2.76</v>
      </c>
      <c r="I114" s="48">
        <f t="shared" ref="I114:I121" si="7">H114/E114*1000</f>
        <v>14.40501043841336</v>
      </c>
    </row>
    <row r="115" spans="1:9" x14ac:dyDescent="0.25">
      <c r="A115" s="77"/>
      <c r="B115" s="61"/>
      <c r="C115" s="13">
        <v>3</v>
      </c>
      <c r="D115" s="13" t="s">
        <v>155</v>
      </c>
      <c r="E115" s="13">
        <v>578.20000000000005</v>
      </c>
      <c r="F115" s="13">
        <v>12</v>
      </c>
      <c r="G115" s="13"/>
      <c r="H115" s="16">
        <v>7.64</v>
      </c>
      <c r="I115" s="48">
        <f t="shared" si="7"/>
        <v>13.21342096160498</v>
      </c>
    </row>
    <row r="116" spans="1:9" x14ac:dyDescent="0.25">
      <c r="A116" s="77"/>
      <c r="B116" s="61"/>
      <c r="C116" s="13">
        <v>4</v>
      </c>
      <c r="D116" s="13" t="s">
        <v>156</v>
      </c>
      <c r="E116" s="13">
        <v>53.17</v>
      </c>
      <c r="F116" s="13">
        <v>1</v>
      </c>
      <c r="G116" s="13"/>
      <c r="H116" s="16">
        <v>1.49</v>
      </c>
      <c r="I116" s="48">
        <f t="shared" si="7"/>
        <v>28.023321421854426</v>
      </c>
    </row>
    <row r="117" spans="1:9" x14ac:dyDescent="0.25">
      <c r="A117" s="77"/>
      <c r="B117" s="61"/>
      <c r="C117" s="13">
        <v>5</v>
      </c>
      <c r="D117" s="13" t="s">
        <v>157</v>
      </c>
      <c r="E117" s="13">
        <v>175.24</v>
      </c>
      <c r="F117" s="13">
        <v>4</v>
      </c>
      <c r="G117" s="13"/>
      <c r="H117" s="16">
        <v>2.15</v>
      </c>
      <c r="I117" s="48">
        <f t="shared" si="7"/>
        <v>12.268888381648024</v>
      </c>
    </row>
    <row r="118" spans="1:9" x14ac:dyDescent="0.25">
      <c r="A118" s="77"/>
      <c r="B118" s="61"/>
      <c r="C118" s="13">
        <v>6</v>
      </c>
      <c r="D118" s="13" t="s">
        <v>229</v>
      </c>
      <c r="E118" s="13">
        <v>105.82</v>
      </c>
      <c r="F118" s="13">
        <v>3</v>
      </c>
      <c r="G118" s="13"/>
      <c r="H118" s="16">
        <v>1.31</v>
      </c>
      <c r="I118" s="48">
        <f t="shared" si="7"/>
        <v>12.379512379512381</v>
      </c>
    </row>
    <row r="119" spans="1:9" x14ac:dyDescent="0.25">
      <c r="A119" s="77"/>
      <c r="B119" s="61"/>
      <c r="C119" s="13">
        <v>7</v>
      </c>
      <c r="D119" s="13" t="s">
        <v>158</v>
      </c>
      <c r="E119" s="13">
        <v>349.85</v>
      </c>
      <c r="F119" s="13">
        <v>7</v>
      </c>
      <c r="G119" s="13"/>
      <c r="H119" s="16">
        <v>3.95</v>
      </c>
      <c r="I119" s="48">
        <f t="shared" si="7"/>
        <v>11.29055309418322</v>
      </c>
    </row>
    <row r="120" spans="1:9" x14ac:dyDescent="0.25">
      <c r="A120" s="77"/>
      <c r="B120" s="61"/>
      <c r="C120" s="13">
        <v>8</v>
      </c>
      <c r="D120" s="13" t="s">
        <v>159</v>
      </c>
      <c r="E120" s="13">
        <v>227.38</v>
      </c>
      <c r="F120" s="13">
        <v>7</v>
      </c>
      <c r="G120" s="13"/>
      <c r="H120" s="16">
        <v>3.42</v>
      </c>
      <c r="I120" s="48">
        <f t="shared" si="7"/>
        <v>15.04090069487202</v>
      </c>
    </row>
    <row r="121" spans="1:9" x14ac:dyDescent="0.25">
      <c r="A121" s="77"/>
      <c r="B121" s="61"/>
      <c r="C121" s="13">
        <v>9</v>
      </c>
      <c r="D121" s="13" t="s">
        <v>160</v>
      </c>
      <c r="E121" s="13">
        <v>39.42</v>
      </c>
      <c r="F121" s="13">
        <v>1</v>
      </c>
      <c r="G121" s="13"/>
      <c r="H121" s="16">
        <v>0.18</v>
      </c>
      <c r="I121" s="48">
        <f t="shared" si="7"/>
        <v>4.5662100456620998</v>
      </c>
    </row>
    <row r="122" spans="1:9" x14ac:dyDescent="0.25">
      <c r="A122" s="77"/>
      <c r="B122" s="61"/>
      <c r="C122" s="92"/>
      <c r="D122" s="93"/>
      <c r="E122" s="93"/>
      <c r="F122" s="93"/>
      <c r="G122" s="93"/>
      <c r="H122" s="93"/>
      <c r="I122" s="31" t="s">
        <v>10</v>
      </c>
    </row>
    <row r="123" spans="1:9" x14ac:dyDescent="0.25">
      <c r="A123" s="77"/>
      <c r="B123" s="61"/>
      <c r="C123" s="94"/>
      <c r="D123" s="95"/>
      <c r="E123" s="95"/>
      <c r="F123" s="95"/>
      <c r="G123" s="95"/>
      <c r="H123" s="95"/>
      <c r="I123" s="32">
        <f>AVERAGE(I113:I121)</f>
        <v>13.481829473296711</v>
      </c>
    </row>
    <row r="124" spans="1:9" x14ac:dyDescent="0.25">
      <c r="A124" s="78"/>
      <c r="B124" s="61"/>
      <c r="C124" s="96"/>
      <c r="D124" s="97"/>
      <c r="E124" s="97"/>
      <c r="F124" s="97"/>
      <c r="G124" s="97"/>
      <c r="H124" s="97"/>
      <c r="I124" s="33"/>
    </row>
    <row r="125" spans="1:9" x14ac:dyDescent="0.25">
      <c r="A125" s="63" t="s">
        <v>211</v>
      </c>
      <c r="B125" s="62" t="s">
        <v>207</v>
      </c>
      <c r="C125" s="14">
        <v>1</v>
      </c>
      <c r="D125" s="22" t="s">
        <v>163</v>
      </c>
      <c r="E125" s="22">
        <v>3295</v>
      </c>
      <c r="F125" s="14"/>
      <c r="G125" s="14"/>
      <c r="H125" s="53">
        <v>16.157</v>
      </c>
      <c r="I125" s="53">
        <f>H125/E125*1000</f>
        <v>4.9034901365705617</v>
      </c>
    </row>
    <row r="126" spans="1:9" x14ac:dyDescent="0.25">
      <c r="A126" s="63"/>
      <c r="B126" s="62"/>
      <c r="C126" s="14">
        <v>2</v>
      </c>
      <c r="D126" s="25" t="s">
        <v>164</v>
      </c>
      <c r="E126" s="22">
        <v>459.67</v>
      </c>
      <c r="F126" s="14"/>
      <c r="G126" s="14"/>
      <c r="H126" s="53">
        <v>4.9749999999999996</v>
      </c>
      <c r="I126" s="53">
        <f t="shared" ref="I126:I165" si="8">H126/E126*1000</f>
        <v>10.822981704266102</v>
      </c>
    </row>
    <row r="127" spans="1:9" x14ac:dyDescent="0.25">
      <c r="A127" s="63"/>
      <c r="B127" s="62"/>
      <c r="C127" s="14">
        <v>3</v>
      </c>
      <c r="D127" s="25" t="s">
        <v>165</v>
      </c>
      <c r="E127" s="22">
        <v>1082</v>
      </c>
      <c r="F127" s="14"/>
      <c r="G127" s="14"/>
      <c r="H127" s="53">
        <v>24.763000000000002</v>
      </c>
      <c r="I127" s="53">
        <f t="shared" si="8"/>
        <v>22.886321626617377</v>
      </c>
    </row>
    <row r="128" spans="1:9" x14ac:dyDescent="0.25">
      <c r="A128" s="63"/>
      <c r="B128" s="62"/>
      <c r="C128" s="14">
        <v>4</v>
      </c>
      <c r="D128" s="22" t="s">
        <v>166</v>
      </c>
      <c r="E128" s="22">
        <v>347</v>
      </c>
      <c r="F128" s="14"/>
      <c r="G128" s="14"/>
      <c r="H128" s="53">
        <v>4.6859999999999999</v>
      </c>
      <c r="I128" s="53">
        <f t="shared" si="8"/>
        <v>13.504322766570604</v>
      </c>
    </row>
    <row r="129" spans="1:9" ht="26.25" x14ac:dyDescent="0.25">
      <c r="A129" s="63"/>
      <c r="B129" s="62"/>
      <c r="C129" s="14">
        <v>5</v>
      </c>
      <c r="D129" s="23" t="s">
        <v>199</v>
      </c>
      <c r="E129" s="22">
        <v>3010</v>
      </c>
      <c r="F129" s="14"/>
      <c r="G129" s="14"/>
      <c r="H129" s="53">
        <v>20.738</v>
      </c>
      <c r="I129" s="53">
        <f t="shared" si="8"/>
        <v>6.8897009966777407</v>
      </c>
    </row>
    <row r="130" spans="1:9" x14ac:dyDescent="0.25">
      <c r="A130" s="63"/>
      <c r="B130" s="62"/>
      <c r="C130" s="14">
        <v>6</v>
      </c>
      <c r="D130" s="22" t="s">
        <v>167</v>
      </c>
      <c r="E130" s="22">
        <v>2451.7600000000002</v>
      </c>
      <c r="F130" s="14"/>
      <c r="G130" s="14"/>
      <c r="H130" s="53">
        <v>13.608000000000001</v>
      </c>
      <c r="I130" s="53">
        <f t="shared" si="8"/>
        <v>5.5502985610337063</v>
      </c>
    </row>
    <row r="131" spans="1:9" x14ac:dyDescent="0.25">
      <c r="A131" s="63"/>
      <c r="B131" s="62"/>
      <c r="C131" s="14">
        <v>7</v>
      </c>
      <c r="D131" s="22" t="s">
        <v>200</v>
      </c>
      <c r="E131" s="22">
        <v>519.86</v>
      </c>
      <c r="F131" s="14"/>
      <c r="G131" s="14"/>
      <c r="H131" s="53">
        <v>1.1049</v>
      </c>
      <c r="I131" s="53">
        <f t="shared" si="8"/>
        <v>2.1253799099757624</v>
      </c>
    </row>
    <row r="132" spans="1:9" ht="26.25" x14ac:dyDescent="0.25">
      <c r="A132" s="63"/>
      <c r="B132" s="62"/>
      <c r="C132" s="14">
        <v>8</v>
      </c>
      <c r="D132" s="24" t="s">
        <v>168</v>
      </c>
      <c r="E132" s="22">
        <v>504.04</v>
      </c>
      <c r="F132" s="14"/>
      <c r="G132" s="14"/>
      <c r="H132" s="53">
        <v>4.28</v>
      </c>
      <c r="I132" s="53">
        <f t="shared" si="8"/>
        <v>8.4913895722561694</v>
      </c>
    </row>
    <row r="133" spans="1:9" x14ac:dyDescent="0.25">
      <c r="A133" s="63"/>
      <c r="B133" s="62"/>
      <c r="C133" s="14">
        <v>9</v>
      </c>
      <c r="D133" s="22" t="s">
        <v>169</v>
      </c>
      <c r="E133" s="22">
        <v>5856</v>
      </c>
      <c r="F133" s="14"/>
      <c r="G133" s="14"/>
      <c r="H133" s="53">
        <v>45.890999999999998</v>
      </c>
      <c r="I133" s="53">
        <f t="shared" si="8"/>
        <v>7.8365778688524594</v>
      </c>
    </row>
    <row r="134" spans="1:9" x14ac:dyDescent="0.25">
      <c r="A134" s="63"/>
      <c r="B134" s="62"/>
      <c r="C134" s="14">
        <v>10</v>
      </c>
      <c r="D134" s="25" t="s">
        <v>170</v>
      </c>
      <c r="E134" s="25">
        <v>958</v>
      </c>
      <c r="F134" s="14"/>
      <c r="G134" s="14"/>
      <c r="H134" s="53">
        <v>13.493</v>
      </c>
      <c r="I134" s="53">
        <f t="shared" si="8"/>
        <v>14.08455114822547</v>
      </c>
    </row>
    <row r="135" spans="1:9" x14ac:dyDescent="0.25">
      <c r="A135" s="63"/>
      <c r="B135" s="62"/>
      <c r="C135" s="14">
        <v>11</v>
      </c>
      <c r="D135" s="22" t="s">
        <v>171</v>
      </c>
      <c r="E135" s="22">
        <v>4914.6000000000004</v>
      </c>
      <c r="F135" s="14"/>
      <c r="G135" s="14"/>
      <c r="H135" s="53">
        <v>23.794</v>
      </c>
      <c r="I135" s="53">
        <f t="shared" si="8"/>
        <v>4.8414926952346073</v>
      </c>
    </row>
    <row r="136" spans="1:9" x14ac:dyDescent="0.25">
      <c r="A136" s="63"/>
      <c r="B136" s="62"/>
      <c r="C136" s="14">
        <v>12</v>
      </c>
      <c r="D136" s="22" t="s">
        <v>172</v>
      </c>
      <c r="E136" s="22">
        <v>1045</v>
      </c>
      <c r="F136" s="14"/>
      <c r="G136" s="14"/>
      <c r="H136" s="53">
        <v>29.36</v>
      </c>
      <c r="I136" s="53">
        <f t="shared" si="8"/>
        <v>28.095693779904305</v>
      </c>
    </row>
    <row r="137" spans="1:9" x14ac:dyDescent="0.25">
      <c r="A137" s="63"/>
      <c r="B137" s="62"/>
      <c r="C137" s="14">
        <v>13</v>
      </c>
      <c r="D137" s="22" t="s">
        <v>173</v>
      </c>
      <c r="E137" s="22">
        <v>2714.06</v>
      </c>
      <c r="F137" s="14"/>
      <c r="G137" s="14"/>
      <c r="H137" s="53">
        <v>25.888000000000002</v>
      </c>
      <c r="I137" s="53">
        <f t="shared" si="8"/>
        <v>9.5384774102267471</v>
      </c>
    </row>
    <row r="138" spans="1:9" x14ac:dyDescent="0.25">
      <c r="A138" s="63"/>
      <c r="B138" s="62"/>
      <c r="C138" s="14">
        <v>14</v>
      </c>
      <c r="D138" s="22" t="s">
        <v>174</v>
      </c>
      <c r="E138" s="22">
        <v>1870</v>
      </c>
      <c r="F138" s="14"/>
      <c r="G138" s="14"/>
      <c r="H138" s="53">
        <v>15.42</v>
      </c>
      <c r="I138" s="53">
        <f t="shared" si="8"/>
        <v>8.2459893048128325</v>
      </c>
    </row>
    <row r="139" spans="1:9" x14ac:dyDescent="0.25">
      <c r="A139" s="63"/>
      <c r="B139" s="62"/>
      <c r="C139" s="14">
        <v>15</v>
      </c>
      <c r="D139" s="22" t="s">
        <v>175</v>
      </c>
      <c r="E139" s="22">
        <v>1875</v>
      </c>
      <c r="F139" s="14"/>
      <c r="G139" s="14"/>
      <c r="H139" s="53">
        <v>19.148</v>
      </c>
      <c r="I139" s="53">
        <f t="shared" si="8"/>
        <v>10.212266666666666</v>
      </c>
    </row>
    <row r="140" spans="1:9" x14ac:dyDescent="0.25">
      <c r="A140" s="63"/>
      <c r="B140" s="62"/>
      <c r="C140" s="14">
        <v>16</v>
      </c>
      <c r="D140" s="22" t="s">
        <v>176</v>
      </c>
      <c r="E140" s="22">
        <v>1028.75</v>
      </c>
      <c r="F140" s="14"/>
      <c r="G140" s="14"/>
      <c r="H140" s="53">
        <v>11.894</v>
      </c>
      <c r="I140" s="53">
        <f t="shared" si="8"/>
        <v>11.561603888213851</v>
      </c>
    </row>
    <row r="141" spans="1:9" x14ac:dyDescent="0.25">
      <c r="A141" s="63"/>
      <c r="B141" s="62"/>
      <c r="C141" s="14">
        <v>17</v>
      </c>
      <c r="D141" s="25" t="s">
        <v>177</v>
      </c>
      <c r="E141" s="25">
        <v>562.15</v>
      </c>
      <c r="F141" s="14"/>
      <c r="G141" s="14"/>
      <c r="H141" s="53">
        <v>4.5119999999999996</v>
      </c>
      <c r="I141" s="53">
        <f t="shared" si="8"/>
        <v>8.0263274926620998</v>
      </c>
    </row>
    <row r="142" spans="1:9" x14ac:dyDescent="0.25">
      <c r="A142" s="63"/>
      <c r="B142" s="62"/>
      <c r="C142" s="14">
        <v>18</v>
      </c>
      <c r="D142" s="22" t="s">
        <v>178</v>
      </c>
      <c r="E142" s="22">
        <v>1783</v>
      </c>
      <c r="F142" s="14"/>
      <c r="G142" s="14"/>
      <c r="H142" s="53">
        <v>14.086</v>
      </c>
      <c r="I142" s="53">
        <f t="shared" si="8"/>
        <v>7.9001682557487394</v>
      </c>
    </row>
    <row r="143" spans="1:9" x14ac:dyDescent="0.25">
      <c r="A143" s="63"/>
      <c r="B143" s="62"/>
      <c r="C143" s="14">
        <v>19</v>
      </c>
      <c r="D143" s="22" t="s">
        <v>202</v>
      </c>
      <c r="E143" s="22">
        <v>5808</v>
      </c>
      <c r="F143" s="14"/>
      <c r="G143" s="14"/>
      <c r="H143" s="53">
        <v>53.63</v>
      </c>
      <c r="I143" s="53">
        <f t="shared" si="8"/>
        <v>9.2338154269972463</v>
      </c>
    </row>
    <row r="144" spans="1:9" x14ac:dyDescent="0.25">
      <c r="A144" s="63"/>
      <c r="B144" s="62"/>
      <c r="C144" s="14">
        <v>20</v>
      </c>
      <c r="D144" s="22" t="s">
        <v>179</v>
      </c>
      <c r="E144" s="22">
        <v>4728</v>
      </c>
      <c r="F144" s="14"/>
      <c r="G144" s="14"/>
      <c r="H144" s="53">
        <v>52.064999999999998</v>
      </c>
      <c r="I144" s="53">
        <f t="shared" si="8"/>
        <v>11.01205583756345</v>
      </c>
    </row>
    <row r="145" spans="1:9" x14ac:dyDescent="0.25">
      <c r="A145" s="63"/>
      <c r="B145" s="62"/>
      <c r="C145" s="14">
        <v>21</v>
      </c>
      <c r="D145" s="22" t="s">
        <v>180</v>
      </c>
      <c r="E145" s="22">
        <v>1483</v>
      </c>
      <c r="F145" s="14"/>
      <c r="G145" s="14"/>
      <c r="H145" s="53">
        <v>12.51</v>
      </c>
      <c r="I145" s="53">
        <f t="shared" si="8"/>
        <v>8.4356035064059345</v>
      </c>
    </row>
    <row r="146" spans="1:9" x14ac:dyDescent="0.25">
      <c r="A146" s="63"/>
      <c r="B146" s="62"/>
      <c r="C146" s="14">
        <v>22</v>
      </c>
      <c r="D146" s="22" t="s">
        <v>181</v>
      </c>
      <c r="E146" s="22">
        <v>1374.97</v>
      </c>
      <c r="F146" s="14"/>
      <c r="G146" s="14"/>
      <c r="H146" s="53">
        <v>13.816000000000001</v>
      </c>
      <c r="I146" s="53">
        <f t="shared" si="8"/>
        <v>10.048219233874192</v>
      </c>
    </row>
    <row r="147" spans="1:9" x14ac:dyDescent="0.25">
      <c r="A147" s="63"/>
      <c r="B147" s="62"/>
      <c r="C147" s="14">
        <v>23</v>
      </c>
      <c r="D147" s="22" t="s">
        <v>203</v>
      </c>
      <c r="E147" s="22">
        <v>3560.39</v>
      </c>
      <c r="F147" s="14"/>
      <c r="G147" s="14"/>
      <c r="H147" s="53">
        <v>46.140999999999998</v>
      </c>
      <c r="I147" s="53">
        <f t="shared" si="8"/>
        <v>12.959535331803538</v>
      </c>
    </row>
    <row r="148" spans="1:9" x14ac:dyDescent="0.25">
      <c r="A148" s="63"/>
      <c r="B148" s="62"/>
      <c r="C148" s="14">
        <v>24</v>
      </c>
      <c r="D148" s="22" t="s">
        <v>182</v>
      </c>
      <c r="E148" s="22">
        <v>1834</v>
      </c>
      <c r="F148" s="14"/>
      <c r="G148" s="14"/>
      <c r="H148" s="53">
        <v>28.366</v>
      </c>
      <c r="I148" s="53">
        <f t="shared" si="8"/>
        <v>15.466739367502726</v>
      </c>
    </row>
    <row r="149" spans="1:9" x14ac:dyDescent="0.25">
      <c r="A149" s="63"/>
      <c r="B149" s="62"/>
      <c r="C149" s="14">
        <v>25</v>
      </c>
      <c r="D149" s="22" t="s">
        <v>183</v>
      </c>
      <c r="E149" s="22">
        <v>7490</v>
      </c>
      <c r="F149" s="14"/>
      <c r="G149" s="14"/>
      <c r="H149" s="53">
        <v>48.067999999999998</v>
      </c>
      <c r="I149" s="53">
        <f t="shared" si="8"/>
        <v>6.4176234979973303</v>
      </c>
    </row>
    <row r="150" spans="1:9" x14ac:dyDescent="0.25">
      <c r="A150" s="63"/>
      <c r="B150" s="62"/>
      <c r="C150" s="14">
        <v>26</v>
      </c>
      <c r="D150" s="22" t="s">
        <v>184</v>
      </c>
      <c r="E150" s="22">
        <v>338</v>
      </c>
      <c r="F150" s="14"/>
      <c r="G150" s="14"/>
      <c r="H150" s="53">
        <v>6.6</v>
      </c>
      <c r="I150" s="53">
        <f t="shared" si="8"/>
        <v>19.526627218934909</v>
      </c>
    </row>
    <row r="151" spans="1:9" x14ac:dyDescent="0.25">
      <c r="A151" s="63"/>
      <c r="B151" s="62"/>
      <c r="C151" s="14">
        <v>27</v>
      </c>
      <c r="D151" s="22" t="s">
        <v>185</v>
      </c>
      <c r="E151" s="22">
        <v>202.03</v>
      </c>
      <c r="F151" s="14"/>
      <c r="G151" s="14"/>
      <c r="H151" s="53">
        <v>4.2690000000000001</v>
      </c>
      <c r="I151" s="53">
        <f t="shared" si="8"/>
        <v>21.130525169529278</v>
      </c>
    </row>
    <row r="152" spans="1:9" x14ac:dyDescent="0.25">
      <c r="A152" s="63"/>
      <c r="B152" s="62"/>
      <c r="C152" s="14">
        <v>28</v>
      </c>
      <c r="D152" s="22" t="s">
        <v>186</v>
      </c>
      <c r="E152" s="22">
        <v>2413.8000000000002</v>
      </c>
      <c r="F152" s="14"/>
      <c r="G152" s="14"/>
      <c r="H152" s="53">
        <v>23.584</v>
      </c>
      <c r="I152" s="53">
        <f t="shared" si="8"/>
        <v>9.7704863700389417</v>
      </c>
    </row>
    <row r="153" spans="1:9" x14ac:dyDescent="0.25">
      <c r="A153" s="63"/>
      <c r="B153" s="62"/>
      <c r="C153" s="14">
        <v>29</v>
      </c>
      <c r="D153" s="22" t="s">
        <v>187</v>
      </c>
      <c r="E153" s="22">
        <v>870.61</v>
      </c>
      <c r="F153" s="14"/>
      <c r="G153" s="14"/>
      <c r="H153" s="53">
        <v>9.7140000000000004</v>
      </c>
      <c r="I153" s="53">
        <f t="shared" si="8"/>
        <v>11.157694030622206</v>
      </c>
    </row>
    <row r="154" spans="1:9" x14ac:dyDescent="0.25">
      <c r="A154" s="63"/>
      <c r="B154" s="62"/>
      <c r="C154" s="14">
        <v>30</v>
      </c>
      <c r="D154" s="22" t="s">
        <v>188</v>
      </c>
      <c r="E154" s="22">
        <v>1483</v>
      </c>
      <c r="F154" s="14"/>
      <c r="G154" s="14"/>
      <c r="H154" s="53">
        <v>24.861000000000001</v>
      </c>
      <c r="I154" s="53">
        <f t="shared" si="8"/>
        <v>16.763991908293999</v>
      </c>
    </row>
    <row r="155" spans="1:9" x14ac:dyDescent="0.25">
      <c r="A155" s="63"/>
      <c r="B155" s="62"/>
      <c r="C155" s="14">
        <v>31</v>
      </c>
      <c r="D155" s="22" t="s">
        <v>189</v>
      </c>
      <c r="E155" s="22">
        <v>656.5</v>
      </c>
      <c r="F155" s="14"/>
      <c r="G155" s="14"/>
      <c r="H155" s="53">
        <v>10.59</v>
      </c>
      <c r="I155" s="53">
        <f t="shared" si="8"/>
        <v>16.130997715156131</v>
      </c>
    </row>
    <row r="156" spans="1:9" x14ac:dyDescent="0.25">
      <c r="A156" s="63"/>
      <c r="B156" s="62"/>
      <c r="C156" s="14">
        <v>32</v>
      </c>
      <c r="D156" s="22" t="s">
        <v>190</v>
      </c>
      <c r="E156" s="22">
        <v>3315.87</v>
      </c>
      <c r="F156" s="14"/>
      <c r="G156" s="14"/>
      <c r="H156" s="53">
        <v>30.52</v>
      </c>
      <c r="I156" s="53">
        <f t="shared" si="8"/>
        <v>9.2042209133651198</v>
      </c>
    </row>
    <row r="157" spans="1:9" x14ac:dyDescent="0.25">
      <c r="A157" s="63"/>
      <c r="B157" s="62"/>
      <c r="C157" s="14">
        <v>33</v>
      </c>
      <c r="D157" s="22" t="s">
        <v>191</v>
      </c>
      <c r="E157" s="22">
        <v>400</v>
      </c>
      <c r="F157" s="14"/>
      <c r="G157" s="14"/>
      <c r="H157" s="53">
        <v>4.6829999999999998</v>
      </c>
      <c r="I157" s="53">
        <f t="shared" si="8"/>
        <v>11.7075</v>
      </c>
    </row>
    <row r="158" spans="1:9" x14ac:dyDescent="0.25">
      <c r="A158" s="63"/>
      <c r="B158" s="62"/>
      <c r="C158" s="14">
        <v>34</v>
      </c>
      <c r="D158" s="22" t="s">
        <v>192</v>
      </c>
      <c r="E158" s="22">
        <v>1670</v>
      </c>
      <c r="F158" s="14"/>
      <c r="G158" s="14"/>
      <c r="H158" s="53">
        <v>25.8</v>
      </c>
      <c r="I158" s="53">
        <f t="shared" si="8"/>
        <v>15.449101796407186</v>
      </c>
    </row>
    <row r="159" spans="1:9" x14ac:dyDescent="0.25">
      <c r="A159" s="63"/>
      <c r="B159" s="62"/>
      <c r="C159" s="14">
        <v>35</v>
      </c>
      <c r="D159" s="22" t="s">
        <v>193</v>
      </c>
      <c r="E159" s="22">
        <v>1867</v>
      </c>
      <c r="F159" s="14"/>
      <c r="G159" s="14"/>
      <c r="H159" s="53">
        <v>31.707999999999998</v>
      </c>
      <c r="I159" s="53">
        <f t="shared" si="8"/>
        <v>16.983395822174611</v>
      </c>
    </row>
    <row r="160" spans="1:9" x14ac:dyDescent="0.25">
      <c r="A160" s="63"/>
      <c r="B160" s="62"/>
      <c r="C160" s="14">
        <v>36</v>
      </c>
      <c r="D160" s="22" t="s">
        <v>194</v>
      </c>
      <c r="E160" s="22">
        <v>220</v>
      </c>
      <c r="F160" s="14"/>
      <c r="G160" s="14"/>
      <c r="H160" s="53">
        <v>3.7360000000000002</v>
      </c>
      <c r="I160" s="53">
        <f t="shared" si="8"/>
        <v>16.981818181818181</v>
      </c>
    </row>
    <row r="161" spans="1:9" x14ac:dyDescent="0.25">
      <c r="A161" s="63"/>
      <c r="B161" s="62"/>
      <c r="C161" s="14">
        <f>C160+1</f>
        <v>37</v>
      </c>
      <c r="D161" s="22" t="s">
        <v>195</v>
      </c>
      <c r="E161" s="22">
        <v>851</v>
      </c>
      <c r="F161" s="14"/>
      <c r="G161" s="14"/>
      <c r="H161" s="53">
        <v>10.436</v>
      </c>
      <c r="I161" s="53">
        <f t="shared" si="8"/>
        <v>12.263219741480611</v>
      </c>
    </row>
    <row r="162" spans="1:9" ht="39" x14ac:dyDescent="0.25">
      <c r="A162" s="63"/>
      <c r="B162" s="62"/>
      <c r="C162" s="14">
        <f t="shared" ref="C162:C164" si="9">C161+1</f>
        <v>38</v>
      </c>
      <c r="D162" s="24" t="s">
        <v>201</v>
      </c>
      <c r="E162" s="22">
        <v>1047.77</v>
      </c>
      <c r="F162" s="14"/>
      <c r="G162" s="14"/>
      <c r="H162" s="53">
        <v>11.416</v>
      </c>
      <c r="I162" s="53">
        <f t="shared" si="8"/>
        <v>10.895520963570251</v>
      </c>
    </row>
    <row r="163" spans="1:9" x14ac:dyDescent="0.25">
      <c r="A163" s="63"/>
      <c r="B163" s="62"/>
      <c r="C163" s="14">
        <f t="shared" si="9"/>
        <v>39</v>
      </c>
      <c r="D163" s="22" t="s">
        <v>196</v>
      </c>
      <c r="E163" s="22">
        <v>168.33</v>
      </c>
      <c r="F163" s="14"/>
      <c r="G163" s="14"/>
      <c r="H163" s="53">
        <v>1.196</v>
      </c>
      <c r="I163" s="53">
        <f t="shared" si="8"/>
        <v>7.1050911899245515</v>
      </c>
    </row>
    <row r="164" spans="1:9" ht="26.25" x14ac:dyDescent="0.25">
      <c r="A164" s="63"/>
      <c r="B164" s="62"/>
      <c r="C164" s="14">
        <f t="shared" si="9"/>
        <v>40</v>
      </c>
      <c r="D164" s="24" t="s">
        <v>205</v>
      </c>
      <c r="E164" s="22">
        <v>2141.9899999999998</v>
      </c>
      <c r="F164" s="14"/>
      <c r="G164" s="14"/>
      <c r="H164" s="53">
        <v>29.122</v>
      </c>
      <c r="I164" s="53">
        <f t="shared" si="8"/>
        <v>13.595768420954347</v>
      </c>
    </row>
    <row r="165" spans="1:9" ht="26.25" x14ac:dyDescent="0.25">
      <c r="A165" s="63"/>
      <c r="B165" s="62"/>
      <c r="C165" s="14">
        <v>41</v>
      </c>
      <c r="D165" s="24" t="s">
        <v>204</v>
      </c>
      <c r="E165" s="22">
        <v>1097.4000000000001</v>
      </c>
      <c r="F165" s="14"/>
      <c r="G165" s="14"/>
      <c r="H165" s="53">
        <v>5.3419999999999996</v>
      </c>
      <c r="I165" s="53">
        <f t="shared" si="8"/>
        <v>4.8678695097503182</v>
      </c>
    </row>
    <row r="166" spans="1:9" x14ac:dyDescent="0.25">
      <c r="A166" s="63"/>
      <c r="B166" s="62"/>
      <c r="C166" s="64"/>
      <c r="D166" s="65"/>
      <c r="E166" s="65"/>
      <c r="F166" s="65"/>
      <c r="G166" s="65"/>
      <c r="H166" s="65"/>
      <c r="I166" s="30" t="s">
        <v>10</v>
      </c>
    </row>
    <row r="167" spans="1:9" x14ac:dyDescent="0.25">
      <c r="A167" s="63"/>
      <c r="B167" s="62"/>
      <c r="C167" s="66"/>
      <c r="D167" s="67"/>
      <c r="E167" s="67"/>
      <c r="F167" s="67"/>
      <c r="G167" s="67"/>
      <c r="H167" s="67"/>
      <c r="I167" s="40">
        <f>AVERAGE(I125:I165)</f>
        <v>11.52742573021173</v>
      </c>
    </row>
    <row r="168" spans="1:9" x14ac:dyDescent="0.25">
      <c r="A168" s="63"/>
      <c r="B168" s="62"/>
      <c r="C168" s="68"/>
      <c r="D168" s="69"/>
      <c r="E168" s="69"/>
      <c r="F168" s="69"/>
      <c r="G168" s="69"/>
      <c r="H168" s="69"/>
      <c r="I168" s="43"/>
    </row>
    <row r="169" spans="1:9" x14ac:dyDescent="0.25">
      <c r="A169" s="63"/>
      <c r="B169" s="62" t="s">
        <v>210</v>
      </c>
      <c r="C169" s="14">
        <v>1</v>
      </c>
      <c r="D169" s="22" t="s">
        <v>240</v>
      </c>
      <c r="E169" s="22">
        <v>534.79999999999995</v>
      </c>
      <c r="F169" s="14"/>
      <c r="G169" s="14"/>
      <c r="H169" s="53">
        <v>7.3949999999999996</v>
      </c>
      <c r="I169" s="53">
        <f>H169/E169*1000</f>
        <v>13.827599102468213</v>
      </c>
    </row>
    <row r="170" spans="1:9" x14ac:dyDescent="0.25">
      <c r="A170" s="63"/>
      <c r="B170" s="62"/>
      <c r="C170" s="14">
        <v>2</v>
      </c>
      <c r="D170" s="22" t="s">
        <v>239</v>
      </c>
      <c r="E170" s="22">
        <v>327.05</v>
      </c>
      <c r="F170" s="14"/>
      <c r="G170" s="14"/>
      <c r="H170" s="53">
        <v>4.3170000000000002</v>
      </c>
      <c r="I170" s="53">
        <f t="shared" ref="I170:I171" si="10">H170/E170*1000</f>
        <v>13.199816541813179</v>
      </c>
    </row>
    <row r="171" spans="1:9" x14ac:dyDescent="0.25">
      <c r="A171" s="63"/>
      <c r="B171" s="62"/>
      <c r="C171" s="22">
        <v>3</v>
      </c>
      <c r="D171" s="22" t="s">
        <v>238</v>
      </c>
      <c r="E171" s="22">
        <v>563.66999999999996</v>
      </c>
      <c r="F171" s="22"/>
      <c r="G171" s="22"/>
      <c r="H171" s="54">
        <v>3.782</v>
      </c>
      <c r="I171" s="53">
        <f t="shared" si="10"/>
        <v>6.7095995884116597</v>
      </c>
    </row>
    <row r="172" spans="1:9" x14ac:dyDescent="0.25">
      <c r="A172" s="63"/>
      <c r="B172" s="62"/>
      <c r="C172" s="70"/>
      <c r="D172" s="71"/>
      <c r="E172" s="71"/>
      <c r="F172" s="71"/>
      <c r="G172" s="71"/>
      <c r="H172" s="71"/>
      <c r="I172" s="39" t="s">
        <v>10</v>
      </c>
    </row>
    <row r="173" spans="1:9" x14ac:dyDescent="0.25">
      <c r="A173" s="63"/>
      <c r="B173" s="62"/>
      <c r="C173" s="72"/>
      <c r="D173" s="73"/>
      <c r="E173" s="73"/>
      <c r="F173" s="73"/>
      <c r="G173" s="73"/>
      <c r="H173" s="73"/>
      <c r="I173" s="55">
        <f>AVERAGE(I169:I171)</f>
        <v>11.245671744231018</v>
      </c>
    </row>
  </sheetData>
  <mergeCells count="22">
    <mergeCell ref="D1:I1"/>
    <mergeCell ref="A3:A91"/>
    <mergeCell ref="B3:B31"/>
    <mergeCell ref="C3:C4"/>
    <mergeCell ref="D3:D4"/>
    <mergeCell ref="C29:H31"/>
    <mergeCell ref="B32:B91"/>
    <mergeCell ref="C89:H91"/>
    <mergeCell ref="A92:A103"/>
    <mergeCell ref="B92:B103"/>
    <mergeCell ref="C101:H103"/>
    <mergeCell ref="A104:A112"/>
    <mergeCell ref="B104:B112"/>
    <mergeCell ref="C110:H112"/>
    <mergeCell ref="A113:A124"/>
    <mergeCell ref="B113:B124"/>
    <mergeCell ref="C122:H124"/>
    <mergeCell ref="A125:A173"/>
    <mergeCell ref="B125:B168"/>
    <mergeCell ref="C166:H168"/>
    <mergeCell ref="B169:B173"/>
    <mergeCell ref="C172:H173"/>
  </mergeCells>
  <pageMargins left="0.7" right="0.7" top="0.75" bottom="0.75" header="0.3" footer="0.3"/>
  <pageSetup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68739-DE4B-4B2C-B7E9-AC888B4A49B8}">
  <dimension ref="A1:I173"/>
  <sheetViews>
    <sheetView workbookViewId="0">
      <selection activeCell="K28" sqref="K28"/>
    </sheetView>
  </sheetViews>
  <sheetFormatPr defaultRowHeight="15" x14ac:dyDescent="0.25"/>
  <cols>
    <col min="4" max="4" width="30.7109375" bestFit="1" customWidth="1"/>
    <col min="5" max="5" width="10.140625" customWidth="1"/>
    <col min="8" max="8" width="10.5703125" customWidth="1"/>
    <col min="9" max="9" width="13" customWidth="1"/>
  </cols>
  <sheetData>
    <row r="1" spans="1:9" x14ac:dyDescent="0.25">
      <c r="A1" s="3"/>
      <c r="B1" s="4"/>
      <c r="C1" s="3"/>
      <c r="D1" s="74" t="s">
        <v>241</v>
      </c>
      <c r="E1" s="75"/>
      <c r="F1" s="75"/>
      <c r="G1" s="75"/>
      <c r="H1" s="75"/>
      <c r="I1" s="75"/>
    </row>
    <row r="2" spans="1:9" x14ac:dyDescent="0.25">
      <c r="A2" s="3"/>
      <c r="B2" s="3"/>
      <c r="C2" s="3"/>
      <c r="D2" s="3"/>
      <c r="E2" s="3"/>
      <c r="F2" s="3"/>
      <c r="G2" s="3"/>
      <c r="H2" s="5"/>
      <c r="I2" s="5"/>
    </row>
    <row r="3" spans="1:9" ht="38.25" x14ac:dyDescent="0.25">
      <c r="A3" s="79" t="s">
        <v>215</v>
      </c>
      <c r="B3" s="88" t="s">
        <v>208</v>
      </c>
      <c r="C3" s="90" t="s">
        <v>0</v>
      </c>
      <c r="D3" s="90" t="s">
        <v>1</v>
      </c>
      <c r="E3" s="44" t="s">
        <v>161</v>
      </c>
      <c r="F3" s="44" t="s">
        <v>2</v>
      </c>
      <c r="G3" s="44" t="s">
        <v>3</v>
      </c>
      <c r="H3" s="44" t="s">
        <v>162</v>
      </c>
      <c r="I3" s="44" t="s">
        <v>4</v>
      </c>
    </row>
    <row r="4" spans="1:9" x14ac:dyDescent="0.25">
      <c r="A4" s="80"/>
      <c r="B4" s="89"/>
      <c r="C4" s="91"/>
      <c r="D4" s="91"/>
      <c r="E4" s="45" t="s">
        <v>8</v>
      </c>
      <c r="F4" s="45" t="s">
        <v>5</v>
      </c>
      <c r="G4" s="45" t="s">
        <v>6</v>
      </c>
      <c r="H4" s="46" t="s">
        <v>9</v>
      </c>
      <c r="I4" s="46" t="s">
        <v>7</v>
      </c>
    </row>
    <row r="5" spans="1:9" x14ac:dyDescent="0.25">
      <c r="A5" s="80"/>
      <c r="B5" s="89"/>
      <c r="C5" s="8" t="s">
        <v>124</v>
      </c>
      <c r="D5" s="8" t="s">
        <v>16</v>
      </c>
      <c r="E5" s="11">
        <v>2232.09</v>
      </c>
      <c r="F5" s="11">
        <v>40</v>
      </c>
      <c r="G5" s="11">
        <v>1975</v>
      </c>
      <c r="H5" s="50">
        <v>15.59</v>
      </c>
      <c r="I5" s="50">
        <f>H5/E5*1000</f>
        <v>6.9844853926140971</v>
      </c>
    </row>
    <row r="6" spans="1:9" x14ac:dyDescent="0.25">
      <c r="A6" s="80"/>
      <c r="B6" s="89"/>
      <c r="C6" s="8" t="s">
        <v>125</v>
      </c>
      <c r="D6" s="8" t="s">
        <v>17</v>
      </c>
      <c r="E6" s="11">
        <v>1032.29</v>
      </c>
      <c r="F6" s="11">
        <v>20</v>
      </c>
      <c r="G6" s="11">
        <v>1975</v>
      </c>
      <c r="H6" s="50">
        <v>8.2100000000000009</v>
      </c>
      <c r="I6" s="50">
        <f t="shared" ref="I6:I12" si="0">H6/E6*1000</f>
        <v>7.9531914481395738</v>
      </c>
    </row>
    <row r="7" spans="1:9" x14ac:dyDescent="0.25">
      <c r="A7" s="80"/>
      <c r="B7" s="89"/>
      <c r="C7" s="8" t="s">
        <v>126</v>
      </c>
      <c r="D7" s="8" t="s">
        <v>18</v>
      </c>
      <c r="E7" s="11">
        <v>937.3</v>
      </c>
      <c r="F7" s="11">
        <v>22</v>
      </c>
      <c r="G7" s="11">
        <v>1975</v>
      </c>
      <c r="H7" s="50">
        <v>5.93</v>
      </c>
      <c r="I7" s="50">
        <f t="shared" si="0"/>
        <v>6.3266830257121516</v>
      </c>
    </row>
    <row r="8" spans="1:9" x14ac:dyDescent="0.25">
      <c r="A8" s="80"/>
      <c r="B8" s="89"/>
      <c r="C8" s="8" t="s">
        <v>127</v>
      </c>
      <c r="D8" s="8" t="s">
        <v>19</v>
      </c>
      <c r="E8" s="11">
        <v>2215.37</v>
      </c>
      <c r="F8" s="11">
        <v>39</v>
      </c>
      <c r="G8" s="11">
        <v>1975</v>
      </c>
      <c r="H8" s="50">
        <v>19.149999999999999</v>
      </c>
      <c r="I8" s="50">
        <f t="shared" si="0"/>
        <v>8.6441542496287305</v>
      </c>
    </row>
    <row r="9" spans="1:9" x14ac:dyDescent="0.25">
      <c r="A9" s="80"/>
      <c r="B9" s="89"/>
      <c r="C9" s="8" t="s">
        <v>128</v>
      </c>
      <c r="D9" s="8" t="s">
        <v>15</v>
      </c>
      <c r="E9" s="11">
        <v>1042.6199999999999</v>
      </c>
      <c r="F9" s="11">
        <v>20</v>
      </c>
      <c r="G9" s="11">
        <v>1989</v>
      </c>
      <c r="H9" s="50">
        <v>6.41</v>
      </c>
      <c r="I9" s="50">
        <f t="shared" si="0"/>
        <v>6.147973374767413</v>
      </c>
    </row>
    <row r="10" spans="1:9" x14ac:dyDescent="0.25">
      <c r="A10" s="80"/>
      <c r="B10" s="89"/>
      <c r="C10" s="8" t="s">
        <v>121</v>
      </c>
      <c r="D10" s="8" t="s">
        <v>20</v>
      </c>
      <c r="E10" s="11">
        <v>2265.23</v>
      </c>
      <c r="F10" s="11">
        <v>40</v>
      </c>
      <c r="G10" s="11">
        <v>1984</v>
      </c>
      <c r="H10" s="50">
        <v>19.14</v>
      </c>
      <c r="I10" s="50">
        <f t="shared" si="0"/>
        <v>8.4494731219346377</v>
      </c>
    </row>
    <row r="11" spans="1:9" x14ac:dyDescent="0.25">
      <c r="A11" s="80"/>
      <c r="B11" s="89"/>
      <c r="C11" s="8" t="s">
        <v>129</v>
      </c>
      <c r="D11" s="8" t="s">
        <v>27</v>
      </c>
      <c r="E11" s="11">
        <v>2283.7800000000002</v>
      </c>
      <c r="F11" s="11">
        <v>45</v>
      </c>
      <c r="G11" s="9"/>
      <c r="H11" s="11">
        <v>14.48</v>
      </c>
      <c r="I11" s="50">
        <f t="shared" si="0"/>
        <v>6.3403655343334293</v>
      </c>
    </row>
    <row r="12" spans="1:9" x14ac:dyDescent="0.25">
      <c r="A12" s="80"/>
      <c r="B12" s="89"/>
      <c r="C12" s="8" t="s">
        <v>130</v>
      </c>
      <c r="D12" s="8" t="s">
        <v>11</v>
      </c>
      <c r="E12" s="11">
        <v>313.52999999999997</v>
      </c>
      <c r="F12" s="11">
        <v>6</v>
      </c>
      <c r="G12" s="11">
        <v>1956</v>
      </c>
      <c r="H12" s="11">
        <v>3.45</v>
      </c>
      <c r="I12" s="50">
        <f t="shared" si="0"/>
        <v>11.003731700315761</v>
      </c>
    </row>
    <row r="13" spans="1:9" x14ac:dyDescent="0.25">
      <c r="A13" s="80"/>
      <c r="B13" s="89"/>
      <c r="C13" s="8" t="s">
        <v>131</v>
      </c>
      <c r="D13" s="10" t="s">
        <v>83</v>
      </c>
      <c r="E13" s="11">
        <v>2033.99</v>
      </c>
      <c r="F13" s="11">
        <v>44</v>
      </c>
      <c r="G13" s="11">
        <v>1970</v>
      </c>
      <c r="H13" s="11">
        <v>10.42</v>
      </c>
      <c r="I13" s="50">
        <f>H13/E13*1000</f>
        <v>5.1229357076485131</v>
      </c>
    </row>
    <row r="14" spans="1:9" x14ac:dyDescent="0.25">
      <c r="A14" s="80"/>
      <c r="B14" s="89"/>
      <c r="C14" s="8" t="s">
        <v>118</v>
      </c>
      <c r="D14" s="8" t="s">
        <v>12</v>
      </c>
      <c r="E14" s="11">
        <v>1773.18</v>
      </c>
      <c r="F14" s="11">
        <v>38</v>
      </c>
      <c r="G14" s="11">
        <v>1972</v>
      </c>
      <c r="H14" s="11">
        <v>10.43</v>
      </c>
      <c r="I14" s="50">
        <f t="shared" ref="I14:I27" si="1">H14/E14*1000</f>
        <v>5.882087548923403</v>
      </c>
    </row>
    <row r="15" spans="1:9" x14ac:dyDescent="0.25">
      <c r="A15" s="80"/>
      <c r="B15" s="89"/>
      <c r="C15" s="8" t="s">
        <v>132</v>
      </c>
      <c r="D15" s="8" t="s">
        <v>13</v>
      </c>
      <c r="E15" s="11">
        <v>681.36</v>
      </c>
      <c r="F15" s="11">
        <v>10</v>
      </c>
      <c r="G15" s="11">
        <v>1984</v>
      </c>
      <c r="H15" s="11">
        <v>4.84</v>
      </c>
      <c r="I15" s="50">
        <f t="shared" si="1"/>
        <v>7.1034401784665953</v>
      </c>
    </row>
    <row r="16" spans="1:9" x14ac:dyDescent="0.25">
      <c r="A16" s="80"/>
      <c r="B16" s="89"/>
      <c r="C16" s="8" t="s">
        <v>133</v>
      </c>
      <c r="D16" s="10" t="s">
        <v>21</v>
      </c>
      <c r="E16" s="11">
        <v>981.25</v>
      </c>
      <c r="F16" s="11">
        <v>19</v>
      </c>
      <c r="G16" s="11">
        <v>1984</v>
      </c>
      <c r="H16" s="11">
        <v>7.13</v>
      </c>
      <c r="I16" s="50">
        <f t="shared" si="1"/>
        <v>7.2662420382165598</v>
      </c>
    </row>
    <row r="17" spans="1:9" x14ac:dyDescent="0.25">
      <c r="A17" s="80"/>
      <c r="B17" s="89"/>
      <c r="C17" s="8" t="s">
        <v>134</v>
      </c>
      <c r="D17" s="10" t="s">
        <v>22</v>
      </c>
      <c r="E17" s="11">
        <v>1075.26</v>
      </c>
      <c r="F17" s="11">
        <v>20</v>
      </c>
      <c r="G17" s="11">
        <v>1984</v>
      </c>
      <c r="H17" s="11">
        <v>8.34</v>
      </c>
      <c r="I17" s="50">
        <f t="shared" si="1"/>
        <v>7.7562636013615309</v>
      </c>
    </row>
    <row r="18" spans="1:9" x14ac:dyDescent="0.25">
      <c r="A18" s="80"/>
      <c r="B18" s="89"/>
      <c r="C18" s="8" t="s">
        <v>135</v>
      </c>
      <c r="D18" s="10" t="s">
        <v>23</v>
      </c>
      <c r="E18" s="11">
        <v>1056.31</v>
      </c>
      <c r="F18" s="11">
        <v>20</v>
      </c>
      <c r="G18" s="11">
        <v>1984</v>
      </c>
      <c r="H18" s="11">
        <v>12.32</v>
      </c>
      <c r="I18" s="50">
        <f t="shared" si="1"/>
        <v>11.663242798042242</v>
      </c>
    </row>
    <row r="19" spans="1:9" x14ac:dyDescent="0.25">
      <c r="A19" s="80"/>
      <c r="B19" s="89"/>
      <c r="C19" s="8" t="s">
        <v>136</v>
      </c>
      <c r="D19" s="8" t="s">
        <v>14</v>
      </c>
      <c r="E19" s="11">
        <v>360.62</v>
      </c>
      <c r="F19" s="11">
        <v>8</v>
      </c>
      <c r="G19" s="11">
        <v>1966</v>
      </c>
      <c r="H19" s="11">
        <v>2.71</v>
      </c>
      <c r="I19" s="50">
        <f t="shared" si="1"/>
        <v>7.5148355609783151</v>
      </c>
    </row>
    <row r="20" spans="1:9" x14ac:dyDescent="0.25">
      <c r="A20" s="80"/>
      <c r="B20" s="89"/>
      <c r="C20" s="8" t="s">
        <v>137</v>
      </c>
      <c r="D20" s="8" t="s">
        <v>24</v>
      </c>
      <c r="E20" s="11">
        <v>1597.34</v>
      </c>
      <c r="F20" s="11">
        <v>31</v>
      </c>
      <c r="G20" s="11">
        <v>1980</v>
      </c>
      <c r="H20" s="11">
        <v>9.48</v>
      </c>
      <c r="I20" s="50">
        <f t="shared" si="1"/>
        <v>5.9348667159152093</v>
      </c>
    </row>
    <row r="21" spans="1:9" x14ac:dyDescent="0.25">
      <c r="A21" s="80"/>
      <c r="B21" s="89"/>
      <c r="C21" s="8" t="s">
        <v>138</v>
      </c>
      <c r="D21" s="18" t="s">
        <v>24</v>
      </c>
      <c r="E21" s="17">
        <v>1516.81</v>
      </c>
      <c r="F21" s="17">
        <v>30</v>
      </c>
      <c r="G21" s="17">
        <v>1980</v>
      </c>
      <c r="H21" s="17">
        <v>10.69</v>
      </c>
      <c r="I21" s="50">
        <f t="shared" si="1"/>
        <v>7.0476856033385857</v>
      </c>
    </row>
    <row r="22" spans="1:9" x14ac:dyDescent="0.25">
      <c r="A22" s="80"/>
      <c r="B22" s="89"/>
      <c r="C22" s="8" t="s">
        <v>139</v>
      </c>
      <c r="D22" s="8" t="s">
        <v>25</v>
      </c>
      <c r="E22" s="11">
        <v>2296.7600000000002</v>
      </c>
      <c r="F22" s="11">
        <v>45</v>
      </c>
      <c r="G22" s="11">
        <v>1980</v>
      </c>
      <c r="H22" s="11">
        <v>20.89</v>
      </c>
      <c r="I22" s="50">
        <f t="shared" si="1"/>
        <v>9.095421376199516</v>
      </c>
    </row>
    <row r="23" spans="1:9" x14ac:dyDescent="0.25">
      <c r="A23" s="80"/>
      <c r="B23" s="89"/>
      <c r="C23" s="8" t="s">
        <v>140</v>
      </c>
      <c r="D23" s="8" t="s">
        <v>26</v>
      </c>
      <c r="E23" s="11">
        <v>2570.59</v>
      </c>
      <c r="F23" s="11">
        <v>50</v>
      </c>
      <c r="G23" s="11">
        <v>1975</v>
      </c>
      <c r="H23" s="11">
        <v>21.26</v>
      </c>
      <c r="I23" s="50">
        <f t="shared" si="1"/>
        <v>8.2704748715275471</v>
      </c>
    </row>
    <row r="24" spans="1:9" x14ac:dyDescent="0.25">
      <c r="A24" s="80"/>
      <c r="B24" s="89"/>
      <c r="C24" s="8" t="s">
        <v>102</v>
      </c>
      <c r="D24" s="10" t="s">
        <v>55</v>
      </c>
      <c r="E24" s="11">
        <v>513.42999999999995</v>
      </c>
      <c r="F24" s="11">
        <v>9</v>
      </c>
      <c r="G24" s="11">
        <v>1990</v>
      </c>
      <c r="H24" s="11">
        <v>2.38</v>
      </c>
      <c r="I24" s="50">
        <f t="shared" si="1"/>
        <v>4.6354907192801358</v>
      </c>
    </row>
    <row r="25" spans="1:9" x14ac:dyDescent="0.25">
      <c r="A25" s="80"/>
      <c r="B25" s="89"/>
      <c r="C25" s="8" t="s">
        <v>235</v>
      </c>
      <c r="D25" s="10" t="s">
        <v>67</v>
      </c>
      <c r="E25" s="11">
        <v>827.36</v>
      </c>
      <c r="F25" s="11">
        <v>17</v>
      </c>
      <c r="G25" s="11"/>
      <c r="H25" s="11">
        <v>8.64</v>
      </c>
      <c r="I25" s="50">
        <f t="shared" si="1"/>
        <v>10.442854380197254</v>
      </c>
    </row>
    <row r="26" spans="1:9" x14ac:dyDescent="0.25">
      <c r="A26" s="80"/>
      <c r="B26" s="89"/>
      <c r="C26" s="8" t="s">
        <v>106</v>
      </c>
      <c r="D26" s="10" t="s">
        <v>67</v>
      </c>
      <c r="E26" s="11">
        <v>899.46</v>
      </c>
      <c r="F26" s="11">
        <v>19</v>
      </c>
      <c r="G26" s="11"/>
      <c r="H26" s="11">
        <v>5.79</v>
      </c>
      <c r="I26" s="50">
        <f t="shared" si="1"/>
        <v>6.4371956507237673</v>
      </c>
    </row>
    <row r="27" spans="1:9" x14ac:dyDescent="0.25">
      <c r="A27" s="80"/>
      <c r="B27" s="89"/>
      <c r="C27" s="8" t="s">
        <v>236</v>
      </c>
      <c r="D27" s="10" t="s">
        <v>67</v>
      </c>
      <c r="E27" s="11">
        <v>948.51</v>
      </c>
      <c r="F27" s="11">
        <v>20</v>
      </c>
      <c r="G27" s="11"/>
      <c r="H27" s="11">
        <v>7.43</v>
      </c>
      <c r="I27" s="50">
        <f t="shared" si="1"/>
        <v>7.8333386047590441</v>
      </c>
    </row>
    <row r="28" spans="1:9" x14ac:dyDescent="0.25">
      <c r="A28" s="80"/>
      <c r="B28" s="89"/>
      <c r="C28" s="8"/>
      <c r="D28" s="10"/>
      <c r="E28" s="11"/>
      <c r="F28" s="11"/>
      <c r="G28" s="11"/>
      <c r="H28" s="11"/>
      <c r="I28" s="50"/>
    </row>
    <row r="29" spans="1:9" x14ac:dyDescent="0.25">
      <c r="A29" s="80"/>
      <c r="B29" s="89"/>
      <c r="C29" s="98"/>
      <c r="D29" s="99"/>
      <c r="E29" s="99"/>
      <c r="F29" s="99"/>
      <c r="G29" s="99"/>
      <c r="H29" s="99"/>
      <c r="I29" s="35" t="s">
        <v>10</v>
      </c>
    </row>
    <row r="30" spans="1:9" x14ac:dyDescent="0.25">
      <c r="A30" s="80"/>
      <c r="B30" s="89"/>
      <c r="C30" s="100"/>
      <c r="D30" s="101"/>
      <c r="E30" s="101"/>
      <c r="F30" s="101"/>
      <c r="G30" s="101"/>
      <c r="H30" s="101"/>
      <c r="I30" s="36">
        <f>AVERAGE(I5:I24)</f>
        <v>7.4571522283671969</v>
      </c>
    </row>
    <row r="31" spans="1:9" x14ac:dyDescent="0.25">
      <c r="A31" s="80"/>
      <c r="B31" s="89"/>
      <c r="C31" s="102"/>
      <c r="D31" s="103"/>
      <c r="E31" s="103"/>
      <c r="F31" s="103"/>
      <c r="G31" s="103"/>
      <c r="H31" s="103"/>
      <c r="I31" s="37"/>
    </row>
    <row r="32" spans="1:9" x14ac:dyDescent="0.25">
      <c r="A32" s="80"/>
      <c r="B32" s="61" t="s">
        <v>209</v>
      </c>
      <c r="C32" s="47">
        <v>21</v>
      </c>
      <c r="D32" s="21" t="s">
        <v>28</v>
      </c>
      <c r="E32" s="21">
        <v>1575.91</v>
      </c>
      <c r="F32" s="21">
        <v>30</v>
      </c>
      <c r="G32" s="21">
        <v>1989</v>
      </c>
      <c r="H32" s="52">
        <v>16.920000000000002</v>
      </c>
      <c r="I32" s="51">
        <f t="shared" ref="I32:I33" si="2">H32/E32*1000</f>
        <v>10.736653742916792</v>
      </c>
    </row>
    <row r="33" spans="1:9" x14ac:dyDescent="0.25">
      <c r="A33" s="80"/>
      <c r="B33" s="61"/>
      <c r="C33" s="47">
        <v>22</v>
      </c>
      <c r="D33" s="1" t="s">
        <v>29</v>
      </c>
      <c r="E33" s="1">
        <v>1032.3699999999999</v>
      </c>
      <c r="F33" s="1">
        <v>20</v>
      </c>
      <c r="G33" s="1">
        <v>1987</v>
      </c>
      <c r="H33" s="51">
        <v>9.9499999999999993</v>
      </c>
      <c r="I33" s="51">
        <f t="shared" si="2"/>
        <v>9.6380173774906304</v>
      </c>
    </row>
    <row r="34" spans="1:9" x14ac:dyDescent="0.25">
      <c r="A34" s="80"/>
      <c r="B34" s="61"/>
      <c r="C34" s="47">
        <v>23</v>
      </c>
      <c r="D34" s="1" t="s">
        <v>223</v>
      </c>
      <c r="E34" s="1">
        <v>1593.23</v>
      </c>
      <c r="F34" s="1">
        <v>30</v>
      </c>
      <c r="G34" s="1">
        <v>1989</v>
      </c>
      <c r="H34" s="51">
        <v>16.702999999999999</v>
      </c>
      <c r="I34" s="51">
        <f>H34/E34*1000</f>
        <v>10.483734300760091</v>
      </c>
    </row>
    <row r="35" spans="1:9" x14ac:dyDescent="0.25">
      <c r="A35" s="80"/>
      <c r="B35" s="61"/>
      <c r="C35" s="47">
        <v>24</v>
      </c>
      <c r="D35" s="1" t="s">
        <v>30</v>
      </c>
      <c r="E35" s="1">
        <v>1210.54</v>
      </c>
      <c r="F35" s="1">
        <v>23</v>
      </c>
      <c r="G35" s="1">
        <v>1991</v>
      </c>
      <c r="H35" s="51">
        <v>14.35</v>
      </c>
      <c r="I35" s="51">
        <f t="shared" ref="I35:I88" si="3">H35/E35*1000</f>
        <v>11.854213821930708</v>
      </c>
    </row>
    <row r="36" spans="1:9" x14ac:dyDescent="0.25">
      <c r="A36" s="80"/>
      <c r="B36" s="61"/>
      <c r="C36" s="47">
        <v>25</v>
      </c>
      <c r="D36" s="1" t="s">
        <v>31</v>
      </c>
      <c r="E36" s="1">
        <v>1053.6300000000001</v>
      </c>
      <c r="F36" s="1">
        <v>20</v>
      </c>
      <c r="G36" s="1">
        <v>1985</v>
      </c>
      <c r="H36" s="51">
        <v>10.61</v>
      </c>
      <c r="I36" s="51">
        <f t="shared" si="3"/>
        <v>10.069948653701962</v>
      </c>
    </row>
    <row r="37" spans="1:9" x14ac:dyDescent="0.25">
      <c r="A37" s="80"/>
      <c r="B37" s="61"/>
      <c r="C37" s="47">
        <v>26</v>
      </c>
      <c r="D37" s="1" t="s">
        <v>85</v>
      </c>
      <c r="E37" s="1">
        <v>2478.85</v>
      </c>
      <c r="F37" s="1">
        <v>49</v>
      </c>
      <c r="G37" s="1">
        <v>1974</v>
      </c>
      <c r="H37" s="51">
        <v>27.27</v>
      </c>
      <c r="I37" s="51">
        <f t="shared" si="3"/>
        <v>11.001069044113198</v>
      </c>
    </row>
    <row r="38" spans="1:9" x14ac:dyDescent="0.25">
      <c r="A38" s="80"/>
      <c r="B38" s="61"/>
      <c r="C38" s="47">
        <v>27</v>
      </c>
      <c r="D38" s="1" t="s">
        <v>32</v>
      </c>
      <c r="E38" s="1">
        <v>105.74</v>
      </c>
      <c r="F38" s="1">
        <v>4</v>
      </c>
      <c r="G38" s="1">
        <v>1970</v>
      </c>
      <c r="H38" s="51">
        <v>1.84</v>
      </c>
      <c r="I38" s="51">
        <f t="shared" si="3"/>
        <v>17.40117268772461</v>
      </c>
    </row>
    <row r="39" spans="1:9" x14ac:dyDescent="0.25">
      <c r="A39" s="80"/>
      <c r="B39" s="61"/>
      <c r="C39" s="47">
        <v>28</v>
      </c>
      <c r="D39" s="1" t="s">
        <v>33</v>
      </c>
      <c r="E39" s="1">
        <v>1138.44</v>
      </c>
      <c r="F39" s="1">
        <v>23</v>
      </c>
      <c r="G39" s="1">
        <v>1991</v>
      </c>
      <c r="H39" s="51">
        <v>14.82</v>
      </c>
      <c r="I39" s="51">
        <f t="shared" si="3"/>
        <v>13.017813850532308</v>
      </c>
    </row>
    <row r="40" spans="1:9" x14ac:dyDescent="0.25">
      <c r="A40" s="80"/>
      <c r="B40" s="61"/>
      <c r="C40" s="47">
        <v>29</v>
      </c>
      <c r="D40" s="1" t="s">
        <v>34</v>
      </c>
      <c r="E40" s="1">
        <v>1032.8900000000001</v>
      </c>
      <c r="F40" s="1">
        <v>20</v>
      </c>
      <c r="G40" s="1">
        <v>1975</v>
      </c>
      <c r="H40" s="51">
        <v>10.79</v>
      </c>
      <c r="I40" s="51">
        <f t="shared" si="3"/>
        <v>10.446417333888407</v>
      </c>
    </row>
    <row r="41" spans="1:9" x14ac:dyDescent="0.25">
      <c r="A41" s="80"/>
      <c r="B41" s="61"/>
      <c r="C41" s="47">
        <v>30</v>
      </c>
      <c r="D41" s="1" t="s">
        <v>35</v>
      </c>
      <c r="E41" s="1">
        <v>1601.08</v>
      </c>
      <c r="F41" s="1">
        <v>31</v>
      </c>
      <c r="G41" s="1">
        <v>1989</v>
      </c>
      <c r="H41" s="51">
        <v>17.8</v>
      </c>
      <c r="I41" s="51">
        <f t="shared" si="3"/>
        <v>11.117495690408974</v>
      </c>
    </row>
    <row r="42" spans="1:9" x14ac:dyDescent="0.25">
      <c r="A42" s="80"/>
      <c r="B42" s="61"/>
      <c r="C42" s="47">
        <v>31</v>
      </c>
      <c r="D42" s="1" t="s">
        <v>84</v>
      </c>
      <c r="E42" s="1">
        <v>956.36</v>
      </c>
      <c r="F42" s="1">
        <v>23</v>
      </c>
      <c r="G42" s="1">
        <v>1964</v>
      </c>
      <c r="H42" s="51">
        <v>19.98</v>
      </c>
      <c r="I42" s="51">
        <f t="shared" si="3"/>
        <v>20.891714417165087</v>
      </c>
    </row>
    <row r="43" spans="1:9" x14ac:dyDescent="0.25">
      <c r="A43" s="80"/>
      <c r="B43" s="61"/>
      <c r="C43" s="47">
        <v>32</v>
      </c>
      <c r="D43" s="1" t="s">
        <v>36</v>
      </c>
      <c r="E43" s="1">
        <v>1599.16</v>
      </c>
      <c r="F43" s="1">
        <v>30</v>
      </c>
      <c r="G43" s="1">
        <v>1989</v>
      </c>
      <c r="H43" s="51">
        <v>18.86</v>
      </c>
      <c r="I43" s="51">
        <f t="shared" si="3"/>
        <v>11.793691688136271</v>
      </c>
    </row>
    <row r="44" spans="1:9" x14ac:dyDescent="0.25">
      <c r="A44" s="80"/>
      <c r="B44" s="61"/>
      <c r="C44" s="47">
        <v>33</v>
      </c>
      <c r="D44" s="1" t="s">
        <v>37</v>
      </c>
      <c r="E44" s="1">
        <v>1605.29</v>
      </c>
      <c r="F44" s="1">
        <v>30</v>
      </c>
      <c r="G44" s="1">
        <v>1989</v>
      </c>
      <c r="H44" s="51">
        <v>11.31</v>
      </c>
      <c r="I44" s="51">
        <f t="shared" si="3"/>
        <v>7.04545596122819</v>
      </c>
    </row>
    <row r="45" spans="1:9" x14ac:dyDescent="0.25">
      <c r="A45" s="80"/>
      <c r="B45" s="61"/>
      <c r="C45" s="47">
        <v>34</v>
      </c>
      <c r="D45" s="1" t="s">
        <v>38</v>
      </c>
      <c r="E45" s="1">
        <v>1596.54</v>
      </c>
      <c r="F45" s="1">
        <v>30</v>
      </c>
      <c r="G45" s="1">
        <v>1993</v>
      </c>
      <c r="H45" s="51">
        <v>17.440000000000001</v>
      </c>
      <c r="I45" s="51">
        <f t="shared" si="3"/>
        <v>10.923622333295754</v>
      </c>
    </row>
    <row r="46" spans="1:9" x14ac:dyDescent="0.25">
      <c r="A46" s="80"/>
      <c r="B46" s="61"/>
      <c r="C46" s="47">
        <v>35</v>
      </c>
      <c r="D46" s="1" t="s">
        <v>44</v>
      </c>
      <c r="E46" s="1">
        <v>1614.93</v>
      </c>
      <c r="F46" s="1">
        <v>30</v>
      </c>
      <c r="G46" s="1">
        <v>1993</v>
      </c>
      <c r="H46" s="51">
        <v>18.96</v>
      </c>
      <c r="I46" s="51">
        <f t="shared" si="3"/>
        <v>11.740446954357155</v>
      </c>
    </row>
    <row r="47" spans="1:9" x14ac:dyDescent="0.25">
      <c r="A47" s="80"/>
      <c r="B47" s="61"/>
      <c r="C47" s="47">
        <v>36</v>
      </c>
      <c r="D47" s="1" t="s">
        <v>222</v>
      </c>
      <c r="E47" s="1">
        <v>1614.98</v>
      </c>
      <c r="F47" s="1">
        <v>25</v>
      </c>
      <c r="G47" s="1"/>
      <c r="H47" s="51">
        <v>16.649999999999999</v>
      </c>
      <c r="I47" s="51">
        <f t="shared" si="3"/>
        <v>10.309725197835267</v>
      </c>
    </row>
    <row r="48" spans="1:9" x14ac:dyDescent="0.25">
      <c r="A48" s="80"/>
      <c r="B48" s="61"/>
      <c r="C48" s="47">
        <v>37</v>
      </c>
      <c r="D48" s="1" t="s">
        <v>39</v>
      </c>
      <c r="E48" s="1">
        <v>1521.2</v>
      </c>
      <c r="F48" s="1">
        <v>29</v>
      </c>
      <c r="G48" s="1">
        <v>1982</v>
      </c>
      <c r="H48" s="51">
        <v>20.64</v>
      </c>
      <c r="I48" s="51">
        <f t="shared" si="3"/>
        <v>13.568235603470944</v>
      </c>
    </row>
    <row r="49" spans="1:9" x14ac:dyDescent="0.25">
      <c r="A49" s="80"/>
      <c r="B49" s="61"/>
      <c r="C49" s="47">
        <v>38</v>
      </c>
      <c r="D49" s="1" t="s">
        <v>39</v>
      </c>
      <c r="E49" s="1">
        <v>1604.48</v>
      </c>
      <c r="F49" s="1">
        <v>30</v>
      </c>
      <c r="G49" s="1">
        <v>1982</v>
      </c>
      <c r="H49" s="51">
        <v>20.11</v>
      </c>
      <c r="I49" s="51">
        <f t="shared" si="3"/>
        <v>12.533655763861189</v>
      </c>
    </row>
    <row r="50" spans="1:9" x14ac:dyDescent="0.25">
      <c r="A50" s="80"/>
      <c r="B50" s="61"/>
      <c r="C50" s="47">
        <v>39</v>
      </c>
      <c r="D50" s="1" t="s">
        <v>40</v>
      </c>
      <c r="E50" s="1">
        <v>1084.2</v>
      </c>
      <c r="F50" s="1">
        <v>20</v>
      </c>
      <c r="G50" s="1">
        <v>1991</v>
      </c>
      <c r="H50" s="51">
        <v>12.95</v>
      </c>
      <c r="I50" s="51">
        <f t="shared" si="3"/>
        <v>11.944290721269137</v>
      </c>
    </row>
    <row r="51" spans="1:9" x14ac:dyDescent="0.25">
      <c r="A51" s="80"/>
      <c r="B51" s="61"/>
      <c r="C51" s="47">
        <v>40</v>
      </c>
      <c r="D51" s="1" t="s">
        <v>41</v>
      </c>
      <c r="E51" s="1">
        <v>1566.24</v>
      </c>
      <c r="F51" s="1">
        <v>30</v>
      </c>
      <c r="G51" s="1">
        <v>1992</v>
      </c>
      <c r="H51" s="51">
        <v>18.27</v>
      </c>
      <c r="I51" s="51">
        <f t="shared" si="3"/>
        <v>11.66487894575544</v>
      </c>
    </row>
    <row r="52" spans="1:9" x14ac:dyDescent="0.25">
      <c r="A52" s="80"/>
      <c r="B52" s="61"/>
      <c r="C52" s="47">
        <v>41</v>
      </c>
      <c r="D52" s="1" t="s">
        <v>42</v>
      </c>
      <c r="E52" s="1">
        <v>1052.24</v>
      </c>
      <c r="F52" s="1">
        <v>20</v>
      </c>
      <c r="G52" s="1">
        <v>1984</v>
      </c>
      <c r="H52" s="51">
        <v>8.35</v>
      </c>
      <c r="I52" s="51">
        <f t="shared" si="3"/>
        <v>7.9354519881395875</v>
      </c>
    </row>
    <row r="53" spans="1:9" x14ac:dyDescent="0.25">
      <c r="A53" s="80"/>
      <c r="B53" s="61"/>
      <c r="C53" s="47">
        <v>42</v>
      </c>
      <c r="D53" s="1" t="s">
        <v>43</v>
      </c>
      <c r="E53" s="1">
        <v>1796.48</v>
      </c>
      <c r="F53" s="1">
        <v>32</v>
      </c>
      <c r="G53" s="1">
        <v>1980</v>
      </c>
      <c r="H53" s="51">
        <v>14.99</v>
      </c>
      <c r="I53" s="51">
        <f t="shared" si="3"/>
        <v>8.3440951193444945</v>
      </c>
    </row>
    <row r="54" spans="1:9" x14ac:dyDescent="0.25">
      <c r="A54" s="80"/>
      <c r="B54" s="61"/>
      <c r="C54" s="47">
        <v>43</v>
      </c>
      <c r="D54" s="1" t="s">
        <v>225</v>
      </c>
      <c r="E54" s="1">
        <v>2258.5500000000002</v>
      </c>
      <c r="F54" s="1">
        <v>40</v>
      </c>
      <c r="G54" s="1"/>
      <c r="H54" s="51">
        <v>28.901</v>
      </c>
      <c r="I54" s="51">
        <f t="shared" si="3"/>
        <v>12.796263089150116</v>
      </c>
    </row>
    <row r="55" spans="1:9" x14ac:dyDescent="0.25">
      <c r="A55" s="80"/>
      <c r="B55" s="61"/>
      <c r="C55" s="47">
        <v>44</v>
      </c>
      <c r="D55" s="1" t="s">
        <v>45</v>
      </c>
      <c r="E55" s="1">
        <v>828.98</v>
      </c>
      <c r="F55" s="1">
        <v>15</v>
      </c>
      <c r="G55" s="1">
        <v>1984</v>
      </c>
      <c r="H55" s="51">
        <v>5.21</v>
      </c>
      <c r="I55" s="51">
        <f t="shared" si="3"/>
        <v>6.2848319621703777</v>
      </c>
    </row>
    <row r="56" spans="1:9" x14ac:dyDescent="0.25">
      <c r="A56" s="80"/>
      <c r="B56" s="61"/>
      <c r="C56" s="47">
        <v>45</v>
      </c>
      <c r="D56" s="1" t="s">
        <v>46</v>
      </c>
      <c r="E56" s="1">
        <v>826.05</v>
      </c>
      <c r="F56" s="1">
        <v>16</v>
      </c>
      <c r="G56" s="1">
        <v>1984</v>
      </c>
      <c r="H56" s="51">
        <v>4.47</v>
      </c>
      <c r="I56" s="51">
        <f t="shared" si="3"/>
        <v>5.4112947158162337</v>
      </c>
    </row>
    <row r="57" spans="1:9" x14ac:dyDescent="0.25">
      <c r="A57" s="80"/>
      <c r="B57" s="61"/>
      <c r="C57" s="47">
        <v>46</v>
      </c>
      <c r="D57" s="1" t="s">
        <v>47</v>
      </c>
      <c r="E57" s="1">
        <v>410.45</v>
      </c>
      <c r="F57" s="1">
        <v>9</v>
      </c>
      <c r="G57" s="1">
        <v>1964</v>
      </c>
      <c r="H57" s="51">
        <v>7.6</v>
      </c>
      <c r="I57" s="51">
        <f t="shared" si="3"/>
        <v>18.516262638567426</v>
      </c>
    </row>
    <row r="58" spans="1:9" x14ac:dyDescent="0.25">
      <c r="A58" s="80"/>
      <c r="B58" s="61"/>
      <c r="C58" s="47">
        <v>47</v>
      </c>
      <c r="D58" s="1" t="s">
        <v>48</v>
      </c>
      <c r="E58" s="1">
        <v>344.76</v>
      </c>
      <c r="F58" s="1">
        <v>7</v>
      </c>
      <c r="G58" s="1">
        <v>1986</v>
      </c>
      <c r="H58" s="51">
        <v>6.59</v>
      </c>
      <c r="I58" s="51">
        <f t="shared" si="3"/>
        <v>19.1147464903121</v>
      </c>
    </row>
    <row r="59" spans="1:9" x14ac:dyDescent="0.25">
      <c r="A59" s="80"/>
      <c r="B59" s="61"/>
      <c r="C59" s="47">
        <v>48</v>
      </c>
      <c r="D59" s="1" t="s">
        <v>49</v>
      </c>
      <c r="E59" s="1">
        <v>428.7</v>
      </c>
      <c r="F59" s="1">
        <v>9</v>
      </c>
      <c r="G59" s="1">
        <v>1964</v>
      </c>
      <c r="H59" s="51">
        <v>7.59</v>
      </c>
      <c r="I59" s="51">
        <f t="shared" si="3"/>
        <v>17.704688593421974</v>
      </c>
    </row>
    <row r="60" spans="1:9" x14ac:dyDescent="0.25">
      <c r="A60" s="80"/>
      <c r="B60" s="61"/>
      <c r="C60" s="47">
        <v>49</v>
      </c>
      <c r="D60" s="1" t="s">
        <v>50</v>
      </c>
      <c r="E60" s="1">
        <v>408.78</v>
      </c>
      <c r="F60" s="1">
        <v>8</v>
      </c>
      <c r="G60" s="1">
        <v>1964</v>
      </c>
      <c r="H60" s="51">
        <v>7.05</v>
      </c>
      <c r="I60" s="51">
        <f t="shared" si="3"/>
        <v>17.246440628210774</v>
      </c>
    </row>
    <row r="61" spans="1:9" x14ac:dyDescent="0.25">
      <c r="A61" s="80"/>
      <c r="B61" s="61"/>
      <c r="C61" s="47">
        <v>50</v>
      </c>
      <c r="D61" s="1" t="s">
        <v>51</v>
      </c>
      <c r="E61" s="1">
        <v>408.57</v>
      </c>
      <c r="F61" s="1">
        <v>8</v>
      </c>
      <c r="G61" s="1">
        <v>1986</v>
      </c>
      <c r="H61" s="51">
        <v>7.73</v>
      </c>
      <c r="I61" s="51">
        <f t="shared" si="3"/>
        <v>18.919646572190814</v>
      </c>
    </row>
    <row r="62" spans="1:9" x14ac:dyDescent="0.25">
      <c r="A62" s="80"/>
      <c r="B62" s="61"/>
      <c r="C62" s="47">
        <v>51</v>
      </c>
      <c r="D62" s="1" t="s">
        <v>52</v>
      </c>
      <c r="E62" s="1">
        <v>180.67</v>
      </c>
      <c r="F62" s="1">
        <v>3</v>
      </c>
      <c r="G62" s="1">
        <v>1991</v>
      </c>
      <c r="H62" s="51">
        <v>3.65</v>
      </c>
      <c r="I62" s="51">
        <f t="shared" si="3"/>
        <v>20.202579288205015</v>
      </c>
    </row>
    <row r="63" spans="1:9" x14ac:dyDescent="0.25">
      <c r="A63" s="80"/>
      <c r="B63" s="61"/>
      <c r="C63" s="47">
        <v>52</v>
      </c>
      <c r="D63" s="1" t="s">
        <v>53</v>
      </c>
      <c r="E63" s="1">
        <v>314.48</v>
      </c>
      <c r="F63" s="1">
        <v>3</v>
      </c>
      <c r="G63" s="1">
        <v>1956</v>
      </c>
      <c r="H63" s="51">
        <v>5.5</v>
      </c>
      <c r="I63" s="51">
        <f t="shared" si="3"/>
        <v>17.489188501653523</v>
      </c>
    </row>
    <row r="64" spans="1:9" x14ac:dyDescent="0.25">
      <c r="A64" s="80"/>
      <c r="B64" s="61"/>
      <c r="C64" s="47">
        <v>53</v>
      </c>
      <c r="D64" s="1" t="s">
        <v>54</v>
      </c>
      <c r="E64" s="1">
        <v>1605.58</v>
      </c>
      <c r="F64" s="1">
        <v>30</v>
      </c>
      <c r="G64" s="1">
        <v>1991</v>
      </c>
      <c r="H64" s="51">
        <v>19.5</v>
      </c>
      <c r="I64" s="51">
        <f t="shared" si="3"/>
        <v>12.145143810959279</v>
      </c>
    </row>
    <row r="65" spans="1:9" x14ac:dyDescent="0.25">
      <c r="A65" s="80"/>
      <c r="B65" s="61"/>
      <c r="C65" s="47">
        <v>54</v>
      </c>
      <c r="D65" s="1" t="s">
        <v>56</v>
      </c>
      <c r="E65" s="1">
        <v>520.64</v>
      </c>
      <c r="F65" s="1">
        <v>9</v>
      </c>
      <c r="G65" s="1">
        <v>1991</v>
      </c>
      <c r="H65" s="51">
        <v>4.0199999999999996</v>
      </c>
      <c r="I65" s="51">
        <f t="shared" si="3"/>
        <v>7.7212661339889364</v>
      </c>
    </row>
    <row r="66" spans="1:9" x14ac:dyDescent="0.25">
      <c r="A66" s="80"/>
      <c r="B66" s="61"/>
      <c r="C66" s="47">
        <v>55</v>
      </c>
      <c r="D66" s="1" t="s">
        <v>57</v>
      </c>
      <c r="E66" s="1">
        <v>1829.87</v>
      </c>
      <c r="F66" s="1">
        <v>32</v>
      </c>
      <c r="G66" s="1">
        <v>1986</v>
      </c>
      <c r="H66" s="51">
        <v>22.43</v>
      </c>
      <c r="I66" s="51">
        <f t="shared" si="3"/>
        <v>12.25770136676376</v>
      </c>
    </row>
    <row r="67" spans="1:9" x14ac:dyDescent="0.25">
      <c r="A67" s="80"/>
      <c r="B67" s="61"/>
      <c r="C67" s="47">
        <v>56</v>
      </c>
      <c r="D67" s="1" t="s">
        <v>58</v>
      </c>
      <c r="E67" s="1">
        <v>2266.4699999999998</v>
      </c>
      <c r="F67" s="1">
        <v>40</v>
      </c>
      <c r="G67" s="1">
        <v>1986</v>
      </c>
      <c r="H67" s="51">
        <v>28.13</v>
      </c>
      <c r="I67" s="51">
        <f t="shared" si="3"/>
        <v>12.411370986600309</v>
      </c>
    </row>
    <row r="68" spans="1:9" x14ac:dyDescent="0.25">
      <c r="A68" s="80"/>
      <c r="B68" s="61"/>
      <c r="C68" s="47">
        <v>57</v>
      </c>
      <c r="D68" s="1" t="s">
        <v>59</v>
      </c>
      <c r="E68" s="1">
        <v>1503.04</v>
      </c>
      <c r="F68" s="1">
        <v>24</v>
      </c>
      <c r="G68" s="1">
        <v>1985</v>
      </c>
      <c r="H68" s="51">
        <v>12.11</v>
      </c>
      <c r="I68" s="51">
        <f t="shared" si="3"/>
        <v>8.0570044709388959</v>
      </c>
    </row>
    <row r="69" spans="1:9" x14ac:dyDescent="0.25">
      <c r="A69" s="80"/>
      <c r="B69" s="61"/>
      <c r="C69" s="47">
        <v>58</v>
      </c>
      <c r="D69" s="1" t="s">
        <v>60</v>
      </c>
      <c r="E69" s="1">
        <v>649.39</v>
      </c>
      <c r="F69" s="1">
        <v>18</v>
      </c>
      <c r="G69" s="1">
        <v>1987</v>
      </c>
      <c r="H69" s="51">
        <v>4.3499999999999996</v>
      </c>
      <c r="I69" s="51">
        <f t="shared" si="3"/>
        <v>6.6985940651996483</v>
      </c>
    </row>
    <row r="70" spans="1:9" x14ac:dyDescent="0.25">
      <c r="A70" s="80"/>
      <c r="B70" s="61"/>
      <c r="C70" s="47">
        <v>59</v>
      </c>
      <c r="D70" s="1" t="s">
        <v>61</v>
      </c>
      <c r="E70" s="1">
        <v>1619.41</v>
      </c>
      <c r="F70" s="1">
        <v>30</v>
      </c>
      <c r="G70" s="1">
        <v>1990</v>
      </c>
      <c r="H70" s="51">
        <v>18.600000000000001</v>
      </c>
      <c r="I70" s="51">
        <f t="shared" si="3"/>
        <v>11.485664532144424</v>
      </c>
    </row>
    <row r="71" spans="1:9" x14ac:dyDescent="0.25">
      <c r="A71" s="80"/>
      <c r="B71" s="61"/>
      <c r="C71" s="47">
        <v>60</v>
      </c>
      <c r="D71" s="1" t="s">
        <v>224</v>
      </c>
      <c r="E71" s="1">
        <v>1563.68</v>
      </c>
      <c r="F71" s="1">
        <v>30</v>
      </c>
      <c r="G71" s="1">
        <v>1988</v>
      </c>
      <c r="H71" s="51">
        <v>15.029</v>
      </c>
      <c r="I71" s="51">
        <f t="shared" si="3"/>
        <v>9.6113015450731609</v>
      </c>
    </row>
    <row r="72" spans="1:9" x14ac:dyDescent="0.25">
      <c r="A72" s="80"/>
      <c r="B72" s="61"/>
      <c r="C72" s="47">
        <v>61</v>
      </c>
      <c r="D72" s="1" t="s">
        <v>62</v>
      </c>
      <c r="E72" s="1">
        <v>1550.85</v>
      </c>
      <c r="F72" s="1">
        <v>30</v>
      </c>
      <c r="G72" s="1">
        <v>1990</v>
      </c>
      <c r="H72" s="51">
        <v>19.32</v>
      </c>
      <c r="I72" s="51">
        <f t="shared" si="3"/>
        <v>12.457684495599189</v>
      </c>
    </row>
    <row r="73" spans="1:9" x14ac:dyDescent="0.25">
      <c r="A73" s="80"/>
      <c r="B73" s="61"/>
      <c r="C73" s="47">
        <v>62</v>
      </c>
      <c r="D73" s="1" t="s">
        <v>63</v>
      </c>
      <c r="E73" s="1">
        <v>2288.63</v>
      </c>
      <c r="F73" s="1">
        <v>40</v>
      </c>
      <c r="G73" s="1">
        <v>1992</v>
      </c>
      <c r="H73" s="51">
        <v>17.78</v>
      </c>
      <c r="I73" s="51">
        <f t="shared" si="3"/>
        <v>7.7688398736361934</v>
      </c>
    </row>
    <row r="74" spans="1:9" x14ac:dyDescent="0.25">
      <c r="A74" s="80"/>
      <c r="B74" s="61"/>
      <c r="C74" s="47">
        <v>63</v>
      </c>
      <c r="D74" s="1" t="s">
        <v>64</v>
      </c>
      <c r="E74" s="1">
        <v>202.37</v>
      </c>
      <c r="F74" s="1">
        <v>4</v>
      </c>
      <c r="G74" s="1">
        <v>1964</v>
      </c>
      <c r="H74" s="51">
        <v>2.54</v>
      </c>
      <c r="I74" s="51">
        <f t="shared" si="3"/>
        <v>12.55126748035776</v>
      </c>
    </row>
    <row r="75" spans="1:9" x14ac:dyDescent="0.25">
      <c r="A75" s="80"/>
      <c r="B75" s="61"/>
      <c r="C75" s="47">
        <v>64</v>
      </c>
      <c r="D75" s="1" t="s">
        <v>65</v>
      </c>
      <c r="E75" s="1">
        <v>1665.14</v>
      </c>
      <c r="F75" s="1">
        <v>49</v>
      </c>
      <c r="G75" s="1">
        <v>1990</v>
      </c>
      <c r="H75" s="51">
        <v>23.62</v>
      </c>
      <c r="I75" s="51">
        <f t="shared" si="3"/>
        <v>14.184993454003868</v>
      </c>
    </row>
    <row r="76" spans="1:9" x14ac:dyDescent="0.25">
      <c r="A76" s="80"/>
      <c r="B76" s="61"/>
      <c r="C76" s="47">
        <v>65</v>
      </c>
      <c r="D76" s="1" t="s">
        <v>66</v>
      </c>
      <c r="E76" s="1">
        <v>352.02</v>
      </c>
      <c r="F76" s="1">
        <v>8</v>
      </c>
      <c r="G76" s="1">
        <v>1963</v>
      </c>
      <c r="H76" s="51">
        <v>7.84</v>
      </c>
      <c r="I76" s="51">
        <f t="shared" si="3"/>
        <v>22.271461848758594</v>
      </c>
    </row>
    <row r="77" spans="1:9" x14ac:dyDescent="0.25">
      <c r="A77" s="80"/>
      <c r="B77" s="61"/>
      <c r="C77" s="47">
        <f>C76+1</f>
        <v>66</v>
      </c>
      <c r="D77" s="1" t="s">
        <v>68</v>
      </c>
      <c r="E77" s="1">
        <v>1351.3</v>
      </c>
      <c r="F77" s="1">
        <v>22</v>
      </c>
      <c r="G77" s="1">
        <v>1973</v>
      </c>
      <c r="H77" s="51">
        <v>14.33</v>
      </c>
      <c r="I77" s="51">
        <f t="shared" si="3"/>
        <v>10.604602974913048</v>
      </c>
    </row>
    <row r="78" spans="1:9" x14ac:dyDescent="0.25">
      <c r="A78" s="80"/>
      <c r="B78" s="61"/>
      <c r="C78" s="47">
        <f t="shared" ref="C78:C88" si="4">C77+1</f>
        <v>67</v>
      </c>
      <c r="D78" s="1" t="s">
        <v>69</v>
      </c>
      <c r="E78" s="1">
        <v>271.63</v>
      </c>
      <c r="F78" s="1">
        <v>9</v>
      </c>
      <c r="G78" s="1">
        <v>1953</v>
      </c>
      <c r="H78" s="51">
        <v>3.64</v>
      </c>
      <c r="I78" s="51">
        <f t="shared" si="3"/>
        <v>13.400581673600119</v>
      </c>
    </row>
    <row r="79" spans="1:9" x14ac:dyDescent="0.25">
      <c r="A79" s="80"/>
      <c r="B79" s="61"/>
      <c r="C79" s="47">
        <f t="shared" si="4"/>
        <v>68</v>
      </c>
      <c r="D79" s="1" t="s">
        <v>70</v>
      </c>
      <c r="E79" s="1">
        <v>1218.99</v>
      </c>
      <c r="F79" s="1">
        <v>22</v>
      </c>
      <c r="G79" s="1">
        <v>1991</v>
      </c>
      <c r="H79" s="51">
        <v>15.53</v>
      </c>
      <c r="I79" s="51">
        <f t="shared" si="3"/>
        <v>12.740055291675896</v>
      </c>
    </row>
    <row r="80" spans="1:9" x14ac:dyDescent="0.25">
      <c r="A80" s="80"/>
      <c r="B80" s="61"/>
      <c r="C80" s="47">
        <f t="shared" si="4"/>
        <v>69</v>
      </c>
      <c r="D80" s="1" t="s">
        <v>71</v>
      </c>
      <c r="E80" s="1">
        <v>1156.2</v>
      </c>
      <c r="F80" s="1">
        <v>22</v>
      </c>
      <c r="G80" s="1">
        <v>1991</v>
      </c>
      <c r="H80" s="51">
        <v>15.49</v>
      </c>
      <c r="I80" s="51">
        <f t="shared" si="3"/>
        <v>13.397336101020583</v>
      </c>
    </row>
    <row r="81" spans="1:9" x14ac:dyDescent="0.25">
      <c r="A81" s="80"/>
      <c r="B81" s="61"/>
      <c r="C81" s="47">
        <f t="shared" si="4"/>
        <v>70</v>
      </c>
      <c r="D81" s="1" t="s">
        <v>72</v>
      </c>
      <c r="E81" s="1">
        <v>944.31</v>
      </c>
      <c r="F81" s="1">
        <v>21</v>
      </c>
      <c r="G81" s="1">
        <v>1974</v>
      </c>
      <c r="H81" s="51">
        <v>7.38</v>
      </c>
      <c r="I81" s="51">
        <f t="shared" si="3"/>
        <v>7.8152301680592187</v>
      </c>
    </row>
    <row r="82" spans="1:9" x14ac:dyDescent="0.25">
      <c r="A82" s="80"/>
      <c r="B82" s="61"/>
      <c r="C82" s="47">
        <f t="shared" si="4"/>
        <v>71</v>
      </c>
      <c r="D82" s="1" t="s">
        <v>72</v>
      </c>
      <c r="E82" s="1">
        <v>953.11</v>
      </c>
      <c r="F82" s="1">
        <v>20</v>
      </c>
      <c r="G82" s="1">
        <v>1974</v>
      </c>
      <c r="H82" s="51">
        <v>5.03</v>
      </c>
      <c r="I82" s="51">
        <f t="shared" si="3"/>
        <v>5.2774601042901663</v>
      </c>
    </row>
    <row r="83" spans="1:9" x14ac:dyDescent="0.25">
      <c r="A83" s="80"/>
      <c r="B83" s="61"/>
      <c r="C83" s="47">
        <f t="shared" si="4"/>
        <v>72</v>
      </c>
      <c r="D83" s="1" t="s">
        <v>72</v>
      </c>
      <c r="E83" s="1">
        <v>910.74</v>
      </c>
      <c r="F83" s="1">
        <v>20</v>
      </c>
      <c r="G83" s="1">
        <v>1974</v>
      </c>
      <c r="H83" s="51">
        <v>7.54</v>
      </c>
      <c r="I83" s="51">
        <f t="shared" si="3"/>
        <v>8.2789819267848124</v>
      </c>
    </row>
    <row r="84" spans="1:9" x14ac:dyDescent="0.25">
      <c r="A84" s="80"/>
      <c r="B84" s="61"/>
      <c r="C84" s="47">
        <f t="shared" si="4"/>
        <v>73</v>
      </c>
      <c r="D84" s="1" t="s">
        <v>73</v>
      </c>
      <c r="E84" s="1">
        <v>64.78</v>
      </c>
      <c r="F84" s="1">
        <v>1</v>
      </c>
      <c r="G84" s="1">
        <v>1949</v>
      </c>
      <c r="H84" s="51">
        <v>1.26</v>
      </c>
      <c r="I84" s="51">
        <f t="shared" si="3"/>
        <v>19.45044766903365</v>
      </c>
    </row>
    <row r="85" spans="1:9" x14ac:dyDescent="0.25">
      <c r="A85" s="80"/>
      <c r="B85" s="61"/>
      <c r="C85" s="47">
        <f t="shared" si="4"/>
        <v>74</v>
      </c>
      <c r="D85" s="1" t="s">
        <v>74</v>
      </c>
      <c r="E85" s="1">
        <v>1715.5</v>
      </c>
      <c r="F85" s="1">
        <v>33</v>
      </c>
      <c r="G85" s="1">
        <v>1978</v>
      </c>
      <c r="H85" s="51">
        <v>21.65</v>
      </c>
      <c r="I85" s="51">
        <f t="shared" si="3"/>
        <v>12.620227338968229</v>
      </c>
    </row>
    <row r="86" spans="1:9" x14ac:dyDescent="0.25">
      <c r="A86" s="80"/>
      <c r="B86" s="61"/>
      <c r="C86" s="47">
        <f t="shared" si="4"/>
        <v>75</v>
      </c>
      <c r="D86" s="1" t="s">
        <v>75</v>
      </c>
      <c r="E86" s="1">
        <v>151.88</v>
      </c>
      <c r="F86" s="1">
        <v>4</v>
      </c>
      <c r="G86" s="1">
        <v>1968</v>
      </c>
      <c r="H86" s="51">
        <v>3.38</v>
      </c>
      <c r="I86" s="51">
        <f t="shared" si="3"/>
        <v>22.254411377403216</v>
      </c>
    </row>
    <row r="87" spans="1:9" x14ac:dyDescent="0.25">
      <c r="A87" s="80"/>
      <c r="B87" s="61"/>
      <c r="C87" s="47">
        <f t="shared" si="4"/>
        <v>76</v>
      </c>
      <c r="D87" s="1" t="s">
        <v>76</v>
      </c>
      <c r="E87" s="1">
        <v>154.47</v>
      </c>
      <c r="F87" s="1">
        <v>4</v>
      </c>
      <c r="G87" s="1">
        <v>1960</v>
      </c>
      <c r="H87" s="51">
        <v>3.64</v>
      </c>
      <c r="I87" s="51">
        <f t="shared" si="3"/>
        <v>23.564446170777501</v>
      </c>
    </row>
    <row r="88" spans="1:9" x14ac:dyDescent="0.25">
      <c r="A88" s="80"/>
      <c r="B88" s="61"/>
      <c r="C88" s="47">
        <f t="shared" si="4"/>
        <v>77</v>
      </c>
      <c r="D88" s="1" t="s">
        <v>77</v>
      </c>
      <c r="E88" s="1">
        <v>39.549999999999997</v>
      </c>
      <c r="F88" s="1">
        <v>1</v>
      </c>
      <c r="G88" s="1">
        <v>1960</v>
      </c>
      <c r="H88" s="51">
        <v>0.73</v>
      </c>
      <c r="I88" s="51">
        <f t="shared" si="3"/>
        <v>18.457648546144124</v>
      </c>
    </row>
    <row r="89" spans="1:9" x14ac:dyDescent="0.25">
      <c r="A89" s="80"/>
      <c r="B89" s="61"/>
      <c r="C89" s="92"/>
      <c r="D89" s="93"/>
      <c r="E89" s="93"/>
      <c r="F89" s="93"/>
      <c r="G89" s="93"/>
      <c r="H89" s="93"/>
      <c r="I89" s="31" t="s">
        <v>10</v>
      </c>
    </row>
    <row r="90" spans="1:9" x14ac:dyDescent="0.25">
      <c r="A90" s="80"/>
      <c r="B90" s="61"/>
      <c r="C90" s="94"/>
      <c r="D90" s="95"/>
      <c r="E90" s="95"/>
      <c r="F90" s="95"/>
      <c r="G90" s="95"/>
      <c r="H90" s="95"/>
      <c r="I90" s="32">
        <f>AVERAGE(I32:I88)</f>
        <v>12.730376615503843</v>
      </c>
    </row>
    <row r="91" spans="1:9" x14ac:dyDescent="0.25">
      <c r="A91" s="81"/>
      <c r="B91" s="61"/>
      <c r="C91" s="96"/>
      <c r="D91" s="97"/>
      <c r="E91" s="97"/>
      <c r="F91" s="97"/>
      <c r="G91" s="97"/>
      <c r="H91" s="97"/>
      <c r="I91" s="34"/>
    </row>
    <row r="92" spans="1:9" x14ac:dyDescent="0.25">
      <c r="A92" s="85" t="s">
        <v>214</v>
      </c>
      <c r="B92" s="82" t="s">
        <v>209</v>
      </c>
      <c r="C92" s="13">
        <v>1</v>
      </c>
      <c r="D92" s="13" t="s">
        <v>141</v>
      </c>
      <c r="E92" s="13">
        <v>739.74</v>
      </c>
      <c r="F92" s="13">
        <v>18</v>
      </c>
      <c r="G92" s="13"/>
      <c r="H92" s="48">
        <v>13.71</v>
      </c>
      <c r="I92" s="48">
        <f>H92/E92*1000</f>
        <v>18.533538810933571</v>
      </c>
    </row>
    <row r="93" spans="1:9" x14ac:dyDescent="0.25">
      <c r="A93" s="86"/>
      <c r="B93" s="83"/>
      <c r="C93" s="13">
        <v>2</v>
      </c>
      <c r="D93" s="13" t="s">
        <v>34</v>
      </c>
      <c r="E93" s="13">
        <v>170.96</v>
      </c>
      <c r="F93" s="13">
        <v>4</v>
      </c>
      <c r="G93" s="13"/>
      <c r="H93" s="48">
        <v>6.98</v>
      </c>
      <c r="I93" s="48">
        <f t="shared" ref="I93:I100" si="5">H93/E93*1000</f>
        <v>40.828263921385116</v>
      </c>
    </row>
    <row r="94" spans="1:9" x14ac:dyDescent="0.25">
      <c r="A94" s="86"/>
      <c r="B94" s="83"/>
      <c r="C94" s="19">
        <v>3</v>
      </c>
      <c r="D94" s="13" t="s">
        <v>19</v>
      </c>
      <c r="E94" s="13">
        <v>320.02</v>
      </c>
      <c r="F94" s="13">
        <v>6</v>
      </c>
      <c r="G94" s="13"/>
      <c r="H94" s="48">
        <v>8.83</v>
      </c>
      <c r="I94" s="48">
        <f t="shared" si="5"/>
        <v>27.59202549840635</v>
      </c>
    </row>
    <row r="95" spans="1:9" x14ac:dyDescent="0.25">
      <c r="A95" s="86"/>
      <c r="B95" s="83"/>
      <c r="C95" s="13">
        <v>4</v>
      </c>
      <c r="D95" s="13" t="s">
        <v>142</v>
      </c>
      <c r="E95" s="13">
        <v>556.14</v>
      </c>
      <c r="F95" s="13">
        <v>10</v>
      </c>
      <c r="G95" s="13"/>
      <c r="H95" s="48">
        <v>11.74</v>
      </c>
      <c r="I95" s="48">
        <f t="shared" si="5"/>
        <v>21.109792498291799</v>
      </c>
    </row>
    <row r="96" spans="1:9" x14ac:dyDescent="0.25">
      <c r="A96" s="86"/>
      <c r="B96" s="83"/>
      <c r="C96" s="19">
        <v>5</v>
      </c>
      <c r="D96" s="13" t="s">
        <v>48</v>
      </c>
      <c r="E96" s="13">
        <v>224.69</v>
      </c>
      <c r="F96" s="13">
        <v>5</v>
      </c>
      <c r="G96" s="13"/>
      <c r="H96" s="48">
        <v>6.66</v>
      </c>
      <c r="I96" s="48">
        <f t="shared" si="5"/>
        <v>29.640838488584272</v>
      </c>
    </row>
    <row r="97" spans="1:9" x14ac:dyDescent="0.25">
      <c r="A97" s="86"/>
      <c r="B97" s="83"/>
      <c r="C97" s="13">
        <v>6</v>
      </c>
      <c r="D97" s="13" t="s">
        <v>143</v>
      </c>
      <c r="E97" s="13">
        <v>888.35</v>
      </c>
      <c r="F97" s="13">
        <v>15</v>
      </c>
      <c r="G97" s="13"/>
      <c r="H97" s="48">
        <v>12.08</v>
      </c>
      <c r="I97" s="48">
        <f t="shared" si="5"/>
        <v>13.598243935385828</v>
      </c>
    </row>
    <row r="98" spans="1:9" x14ac:dyDescent="0.25">
      <c r="A98" s="86"/>
      <c r="B98" s="83"/>
      <c r="C98" s="19">
        <v>7</v>
      </c>
      <c r="D98" s="13" t="s">
        <v>144</v>
      </c>
      <c r="E98" s="13">
        <v>190.73</v>
      </c>
      <c r="F98" s="13">
        <v>4</v>
      </c>
      <c r="G98" s="13"/>
      <c r="H98" s="48">
        <v>4.8499999999999996</v>
      </c>
      <c r="I98" s="48">
        <f t="shared" si="5"/>
        <v>25.428616368688722</v>
      </c>
    </row>
    <row r="99" spans="1:9" x14ac:dyDescent="0.25">
      <c r="A99" s="86"/>
      <c r="B99" s="83"/>
      <c r="C99" s="13">
        <v>8</v>
      </c>
      <c r="D99" s="13" t="s">
        <v>145</v>
      </c>
      <c r="E99" s="13">
        <v>199.42</v>
      </c>
      <c r="F99" s="13">
        <v>5</v>
      </c>
      <c r="G99" s="13"/>
      <c r="H99" s="48">
        <v>4.49</v>
      </c>
      <c r="I99" s="48">
        <f t="shared" si="5"/>
        <v>22.515294353625517</v>
      </c>
    </row>
    <row r="100" spans="1:9" x14ac:dyDescent="0.25">
      <c r="A100" s="86"/>
      <c r="B100" s="83"/>
      <c r="C100" s="29">
        <v>9</v>
      </c>
      <c r="D100" s="27" t="s">
        <v>146</v>
      </c>
      <c r="E100" s="27">
        <v>698.46</v>
      </c>
      <c r="F100" s="27">
        <v>12</v>
      </c>
      <c r="G100" s="27"/>
      <c r="H100" s="49">
        <v>13.41</v>
      </c>
      <c r="I100" s="48">
        <f t="shared" si="5"/>
        <v>19.199381496435013</v>
      </c>
    </row>
    <row r="101" spans="1:9" x14ac:dyDescent="0.25">
      <c r="A101" s="86"/>
      <c r="B101" s="83"/>
      <c r="C101" s="92"/>
      <c r="D101" s="93"/>
      <c r="E101" s="93"/>
      <c r="F101" s="93"/>
      <c r="G101" s="93"/>
      <c r="H101" s="93"/>
      <c r="I101" s="31" t="s">
        <v>10</v>
      </c>
    </row>
    <row r="102" spans="1:9" x14ac:dyDescent="0.25">
      <c r="A102" s="86"/>
      <c r="B102" s="83"/>
      <c r="C102" s="94"/>
      <c r="D102" s="95"/>
      <c r="E102" s="95"/>
      <c r="F102" s="95"/>
      <c r="G102" s="95"/>
      <c r="H102" s="95"/>
      <c r="I102" s="32">
        <f>AVERAGE(I92:I100)</f>
        <v>24.271777263526243</v>
      </c>
    </row>
    <row r="103" spans="1:9" x14ac:dyDescent="0.25">
      <c r="A103" s="87"/>
      <c r="B103" s="84"/>
      <c r="C103" s="96"/>
      <c r="D103" s="97"/>
      <c r="E103" s="97"/>
      <c r="F103" s="97"/>
      <c r="G103" s="97"/>
      <c r="H103" s="97"/>
      <c r="I103" s="42"/>
    </row>
    <row r="104" spans="1:9" x14ac:dyDescent="0.25">
      <c r="A104" s="76" t="s">
        <v>213</v>
      </c>
      <c r="B104" s="82" t="s">
        <v>209</v>
      </c>
      <c r="C104" s="13">
        <v>1</v>
      </c>
      <c r="D104" s="13" t="s">
        <v>147</v>
      </c>
      <c r="E104" s="13">
        <v>401.61</v>
      </c>
      <c r="F104" s="13">
        <v>8</v>
      </c>
      <c r="G104" s="13"/>
      <c r="H104" s="48">
        <v>10.83</v>
      </c>
      <c r="I104" s="48">
        <f>H104/E104*1000</f>
        <v>26.966459998506011</v>
      </c>
    </row>
    <row r="105" spans="1:9" x14ac:dyDescent="0.25">
      <c r="A105" s="77"/>
      <c r="B105" s="83"/>
      <c r="C105" s="13">
        <v>2</v>
      </c>
      <c r="D105" s="13" t="s">
        <v>148</v>
      </c>
      <c r="E105" s="13">
        <v>398.11</v>
      </c>
      <c r="F105" s="13">
        <v>8</v>
      </c>
      <c r="G105" s="13"/>
      <c r="H105" s="48">
        <v>9.43</v>
      </c>
      <c r="I105" s="48">
        <f t="shared" ref="I105:I109" si="6">H105/E105*1000</f>
        <v>23.686920700308956</v>
      </c>
    </row>
    <row r="106" spans="1:9" x14ac:dyDescent="0.25">
      <c r="A106" s="77"/>
      <c r="B106" s="83"/>
      <c r="C106" s="27">
        <v>3</v>
      </c>
      <c r="D106" s="27" t="s">
        <v>149</v>
      </c>
      <c r="E106" s="27">
        <v>1081</v>
      </c>
      <c r="F106" s="27">
        <v>20</v>
      </c>
      <c r="G106" s="27"/>
      <c r="H106" s="49">
        <v>18.260000000000002</v>
      </c>
      <c r="I106" s="48">
        <f t="shared" si="6"/>
        <v>16.89176688251619</v>
      </c>
    </row>
    <row r="107" spans="1:9" x14ac:dyDescent="0.25">
      <c r="A107" s="77"/>
      <c r="B107" s="83"/>
      <c r="C107" s="13">
        <v>4</v>
      </c>
      <c r="D107" s="13" t="s">
        <v>150</v>
      </c>
      <c r="E107" s="13">
        <v>672.31</v>
      </c>
      <c r="F107" s="13">
        <v>12</v>
      </c>
      <c r="G107" s="13"/>
      <c r="H107" s="48">
        <v>11.45</v>
      </c>
      <c r="I107" s="48">
        <f t="shared" si="6"/>
        <v>17.030833990272345</v>
      </c>
    </row>
    <row r="108" spans="1:9" x14ac:dyDescent="0.25">
      <c r="A108" s="77"/>
      <c r="B108" s="83"/>
      <c r="C108" s="13">
        <v>5</v>
      </c>
      <c r="D108" s="13" t="s">
        <v>151</v>
      </c>
      <c r="E108" s="13">
        <v>2950.99</v>
      </c>
      <c r="F108" s="13">
        <v>45</v>
      </c>
      <c r="G108" s="13"/>
      <c r="H108" s="48">
        <v>35.03</v>
      </c>
      <c r="I108" s="48">
        <f t="shared" si="6"/>
        <v>11.87059258079492</v>
      </c>
    </row>
    <row r="109" spans="1:9" x14ac:dyDescent="0.25">
      <c r="A109" s="77"/>
      <c r="B109" s="83"/>
      <c r="C109" s="13">
        <v>6</v>
      </c>
      <c r="D109" s="13" t="s">
        <v>152</v>
      </c>
      <c r="E109" s="13">
        <v>2229.14</v>
      </c>
      <c r="F109" s="13">
        <v>36</v>
      </c>
      <c r="G109" s="13"/>
      <c r="H109" s="48">
        <v>28.58</v>
      </c>
      <c r="I109" s="48">
        <f t="shared" si="6"/>
        <v>12.821087953201683</v>
      </c>
    </row>
    <row r="110" spans="1:9" x14ac:dyDescent="0.25">
      <c r="A110" s="77"/>
      <c r="B110" s="83"/>
      <c r="C110" s="92"/>
      <c r="D110" s="93"/>
      <c r="E110" s="93"/>
      <c r="F110" s="93"/>
      <c r="G110" s="93"/>
      <c r="H110" s="93"/>
      <c r="I110" s="31" t="s">
        <v>10</v>
      </c>
    </row>
    <row r="111" spans="1:9" x14ac:dyDescent="0.25">
      <c r="A111" s="77"/>
      <c r="B111" s="83"/>
      <c r="C111" s="94"/>
      <c r="D111" s="95"/>
      <c r="E111" s="95"/>
      <c r="F111" s="95"/>
      <c r="G111" s="95"/>
      <c r="H111" s="95"/>
      <c r="I111" s="41">
        <f>AVERAGE(I104:I109)</f>
        <v>18.211277017600018</v>
      </c>
    </row>
    <row r="112" spans="1:9" x14ac:dyDescent="0.25">
      <c r="A112" s="78"/>
      <c r="B112" s="84"/>
      <c r="C112" s="96"/>
      <c r="D112" s="97"/>
      <c r="E112" s="97"/>
      <c r="F112" s="97"/>
      <c r="G112" s="97"/>
      <c r="H112" s="97"/>
      <c r="I112" s="33"/>
    </row>
    <row r="113" spans="1:9" x14ac:dyDescent="0.25">
      <c r="A113" s="76" t="s">
        <v>212</v>
      </c>
      <c r="B113" s="61" t="s">
        <v>209</v>
      </c>
      <c r="C113" s="13">
        <v>1</v>
      </c>
      <c r="D113" s="13" t="s">
        <v>153</v>
      </c>
      <c r="E113" s="13">
        <v>335.02</v>
      </c>
      <c r="F113" s="13">
        <v>7</v>
      </c>
      <c r="G113" s="13"/>
      <c r="H113" s="16">
        <v>4.7</v>
      </c>
      <c r="I113" s="48">
        <f>H113/E113*1000</f>
        <v>14.029013193242196</v>
      </c>
    </row>
    <row r="114" spans="1:9" x14ac:dyDescent="0.25">
      <c r="A114" s="77"/>
      <c r="B114" s="61"/>
      <c r="C114" s="13">
        <v>2</v>
      </c>
      <c r="D114" s="13" t="s">
        <v>154</v>
      </c>
      <c r="E114" s="13">
        <v>191.6</v>
      </c>
      <c r="F114" s="13">
        <v>5</v>
      </c>
      <c r="G114" s="13"/>
      <c r="H114" s="16">
        <v>4.03</v>
      </c>
      <c r="I114" s="48">
        <f t="shared" ref="I114:I121" si="7">H114/E114*1000</f>
        <v>21.033402922755744</v>
      </c>
    </row>
    <row r="115" spans="1:9" x14ac:dyDescent="0.25">
      <c r="A115" s="77"/>
      <c r="B115" s="61"/>
      <c r="C115" s="13">
        <v>3</v>
      </c>
      <c r="D115" s="13" t="s">
        <v>155</v>
      </c>
      <c r="E115" s="13">
        <v>578.20000000000005</v>
      </c>
      <c r="F115" s="13">
        <v>12</v>
      </c>
      <c r="G115" s="13"/>
      <c r="H115" s="16">
        <v>10.51</v>
      </c>
      <c r="I115" s="48">
        <f t="shared" si="7"/>
        <v>18.17710134901418</v>
      </c>
    </row>
    <row r="116" spans="1:9" x14ac:dyDescent="0.25">
      <c r="A116" s="77"/>
      <c r="B116" s="61"/>
      <c r="C116" s="13">
        <v>4</v>
      </c>
      <c r="D116" s="13" t="s">
        <v>156</v>
      </c>
      <c r="E116" s="13">
        <v>53.17</v>
      </c>
      <c r="F116" s="13">
        <v>1</v>
      </c>
      <c r="G116" s="13"/>
      <c r="H116" s="16">
        <v>2</v>
      </c>
      <c r="I116" s="48">
        <f t="shared" si="7"/>
        <v>37.615196539401914</v>
      </c>
    </row>
    <row r="117" spans="1:9" x14ac:dyDescent="0.25">
      <c r="A117" s="77"/>
      <c r="B117" s="61"/>
      <c r="C117" s="13">
        <v>5</v>
      </c>
      <c r="D117" s="13" t="s">
        <v>157</v>
      </c>
      <c r="E117" s="13">
        <v>175.24</v>
      </c>
      <c r="F117" s="13">
        <v>4</v>
      </c>
      <c r="G117" s="13"/>
      <c r="H117" s="16">
        <v>3.01</v>
      </c>
      <c r="I117" s="48">
        <f t="shared" si="7"/>
        <v>17.176443734307231</v>
      </c>
    </row>
    <row r="118" spans="1:9" x14ac:dyDescent="0.25">
      <c r="A118" s="77"/>
      <c r="B118" s="61"/>
      <c r="C118" s="13">
        <v>6</v>
      </c>
      <c r="D118" s="13" t="s">
        <v>229</v>
      </c>
      <c r="E118" s="13">
        <v>105.82</v>
      </c>
      <c r="F118" s="13">
        <v>3</v>
      </c>
      <c r="G118" s="13"/>
      <c r="H118" s="16">
        <v>1.83</v>
      </c>
      <c r="I118" s="48">
        <f t="shared" si="7"/>
        <v>17.293517293517294</v>
      </c>
    </row>
    <row r="119" spans="1:9" x14ac:dyDescent="0.25">
      <c r="A119" s="77"/>
      <c r="B119" s="61"/>
      <c r="C119" s="13">
        <v>7</v>
      </c>
      <c r="D119" s="13" t="s">
        <v>158</v>
      </c>
      <c r="E119" s="13">
        <v>349.85</v>
      </c>
      <c r="F119" s="13">
        <v>7</v>
      </c>
      <c r="G119" s="13"/>
      <c r="H119" s="16">
        <v>5.76</v>
      </c>
      <c r="I119" s="48">
        <f t="shared" si="7"/>
        <v>16.464198942403886</v>
      </c>
    </row>
    <row r="120" spans="1:9" x14ac:dyDescent="0.25">
      <c r="A120" s="77"/>
      <c r="B120" s="61"/>
      <c r="C120" s="13">
        <v>8</v>
      </c>
      <c r="D120" s="13" t="s">
        <v>159</v>
      </c>
      <c r="E120" s="13">
        <v>227.38</v>
      </c>
      <c r="F120" s="13">
        <v>7</v>
      </c>
      <c r="G120" s="13"/>
      <c r="H120" s="16">
        <v>4.6500000000000004</v>
      </c>
      <c r="I120" s="48">
        <f t="shared" si="7"/>
        <v>20.450347436010205</v>
      </c>
    </row>
    <row r="121" spans="1:9" x14ac:dyDescent="0.25">
      <c r="A121" s="77"/>
      <c r="B121" s="61"/>
      <c r="C121" s="13">
        <v>9</v>
      </c>
      <c r="D121" s="13" t="s">
        <v>160</v>
      </c>
      <c r="E121" s="13">
        <v>39.42</v>
      </c>
      <c r="F121" s="13">
        <v>1</v>
      </c>
      <c r="G121" s="13"/>
      <c r="H121" s="16">
        <v>0.62</v>
      </c>
      <c r="I121" s="48">
        <f t="shared" si="7"/>
        <v>15.728056823947234</v>
      </c>
    </row>
    <row r="122" spans="1:9" x14ac:dyDescent="0.25">
      <c r="A122" s="77"/>
      <c r="B122" s="61"/>
      <c r="C122" s="92"/>
      <c r="D122" s="93"/>
      <c r="E122" s="93"/>
      <c r="F122" s="93"/>
      <c r="G122" s="93"/>
      <c r="H122" s="93"/>
      <c r="I122" s="31" t="s">
        <v>10</v>
      </c>
    </row>
    <row r="123" spans="1:9" x14ac:dyDescent="0.25">
      <c r="A123" s="77"/>
      <c r="B123" s="61"/>
      <c r="C123" s="94"/>
      <c r="D123" s="95"/>
      <c r="E123" s="95"/>
      <c r="F123" s="95"/>
      <c r="G123" s="95"/>
      <c r="H123" s="95"/>
      <c r="I123" s="32">
        <f>AVERAGE(I113:I121)</f>
        <v>19.774142026066656</v>
      </c>
    </row>
    <row r="124" spans="1:9" x14ac:dyDescent="0.25">
      <c r="A124" s="78"/>
      <c r="B124" s="61"/>
      <c r="C124" s="96"/>
      <c r="D124" s="97"/>
      <c r="E124" s="97"/>
      <c r="F124" s="97"/>
      <c r="G124" s="97"/>
      <c r="H124" s="97"/>
      <c r="I124" s="33"/>
    </row>
    <row r="125" spans="1:9" x14ac:dyDescent="0.25">
      <c r="A125" s="63" t="s">
        <v>211</v>
      </c>
      <c r="B125" s="62" t="s">
        <v>207</v>
      </c>
      <c r="C125" s="14">
        <v>1</v>
      </c>
      <c r="D125" s="22" t="s">
        <v>163</v>
      </c>
      <c r="E125" s="22">
        <v>3295</v>
      </c>
      <c r="F125" s="14"/>
      <c r="G125" s="14"/>
      <c r="H125" s="53">
        <v>32.274000000000001</v>
      </c>
      <c r="I125" s="53">
        <f>H125/E125*1000</f>
        <v>9.7948406676783009</v>
      </c>
    </row>
    <row r="126" spans="1:9" x14ac:dyDescent="0.25">
      <c r="A126" s="63"/>
      <c r="B126" s="62"/>
      <c r="C126" s="14">
        <v>2</v>
      </c>
      <c r="D126" s="25" t="s">
        <v>164</v>
      </c>
      <c r="E126" s="22">
        <v>459.67</v>
      </c>
      <c r="F126" s="14"/>
      <c r="G126" s="14"/>
      <c r="H126" s="53">
        <v>8.9149999999999991</v>
      </c>
      <c r="I126" s="53">
        <f t="shared" ref="I126:I165" si="8">H126/E126*1000</f>
        <v>19.394348119302975</v>
      </c>
    </row>
    <row r="127" spans="1:9" x14ac:dyDescent="0.25">
      <c r="A127" s="63"/>
      <c r="B127" s="62"/>
      <c r="C127" s="14">
        <v>3</v>
      </c>
      <c r="D127" s="25" t="s">
        <v>165</v>
      </c>
      <c r="E127" s="22">
        <v>1082</v>
      </c>
      <c r="F127" s="14"/>
      <c r="G127" s="14"/>
      <c r="H127" s="53">
        <v>39.180999999999997</v>
      </c>
      <c r="I127" s="53">
        <f t="shared" si="8"/>
        <v>36.211645101663578</v>
      </c>
    </row>
    <row r="128" spans="1:9" x14ac:dyDescent="0.25">
      <c r="A128" s="63"/>
      <c r="B128" s="62"/>
      <c r="C128" s="14">
        <v>4</v>
      </c>
      <c r="D128" s="22" t="s">
        <v>166</v>
      </c>
      <c r="E128" s="22">
        <v>347</v>
      </c>
      <c r="F128" s="14"/>
      <c r="G128" s="14"/>
      <c r="H128" s="53">
        <v>8.67</v>
      </c>
      <c r="I128" s="53">
        <f t="shared" si="8"/>
        <v>24.985590778097983</v>
      </c>
    </row>
    <row r="129" spans="1:9" ht="26.25" x14ac:dyDescent="0.25">
      <c r="A129" s="63"/>
      <c r="B129" s="62"/>
      <c r="C129" s="14">
        <v>5</v>
      </c>
      <c r="D129" s="23" t="s">
        <v>199</v>
      </c>
      <c r="E129" s="22">
        <v>3010</v>
      </c>
      <c r="F129" s="14"/>
      <c r="G129" s="14"/>
      <c r="H129" s="53">
        <v>31.902000000000001</v>
      </c>
      <c r="I129" s="53">
        <f t="shared" si="8"/>
        <v>10.598671096345516</v>
      </c>
    </row>
    <row r="130" spans="1:9" x14ac:dyDescent="0.25">
      <c r="A130" s="63"/>
      <c r="B130" s="62"/>
      <c r="C130" s="14">
        <v>6</v>
      </c>
      <c r="D130" s="22" t="s">
        <v>167</v>
      </c>
      <c r="E130" s="22">
        <v>2451.7600000000002</v>
      </c>
      <c r="F130" s="14"/>
      <c r="G130" s="14"/>
      <c r="H130" s="53">
        <v>31.033000000000001</v>
      </c>
      <c r="I130" s="53">
        <f t="shared" si="8"/>
        <v>12.657437922145723</v>
      </c>
    </row>
    <row r="131" spans="1:9" x14ac:dyDescent="0.25">
      <c r="A131" s="63"/>
      <c r="B131" s="62"/>
      <c r="C131" s="14">
        <v>7</v>
      </c>
      <c r="D131" s="22" t="s">
        <v>200</v>
      </c>
      <c r="E131" s="22">
        <v>519.86</v>
      </c>
      <c r="F131" s="14"/>
      <c r="G131" s="14"/>
      <c r="H131" s="53">
        <v>4.7957000000000001</v>
      </c>
      <c r="I131" s="53">
        <f t="shared" si="8"/>
        <v>9.2249836494440807</v>
      </c>
    </row>
    <row r="132" spans="1:9" ht="26.25" x14ac:dyDescent="0.25">
      <c r="A132" s="63"/>
      <c r="B132" s="62"/>
      <c r="C132" s="14">
        <v>8</v>
      </c>
      <c r="D132" s="24" t="s">
        <v>168</v>
      </c>
      <c r="E132" s="22">
        <v>504.04</v>
      </c>
      <c r="F132" s="14"/>
      <c r="G132" s="14"/>
      <c r="H132" s="53">
        <v>7.8369999999999997</v>
      </c>
      <c r="I132" s="53">
        <f t="shared" si="8"/>
        <v>15.548369177049439</v>
      </c>
    </row>
    <row r="133" spans="1:9" x14ac:dyDescent="0.25">
      <c r="A133" s="63"/>
      <c r="B133" s="62"/>
      <c r="C133" s="14">
        <v>9</v>
      </c>
      <c r="D133" s="22" t="s">
        <v>169</v>
      </c>
      <c r="E133" s="22">
        <v>5856</v>
      </c>
      <c r="F133" s="14"/>
      <c r="G133" s="14"/>
      <c r="H133" s="53">
        <v>59.500999999999998</v>
      </c>
      <c r="I133" s="53">
        <f t="shared" si="8"/>
        <v>10.160689890710383</v>
      </c>
    </row>
    <row r="134" spans="1:9" x14ac:dyDescent="0.25">
      <c r="A134" s="63"/>
      <c r="B134" s="62"/>
      <c r="C134" s="14">
        <v>10</v>
      </c>
      <c r="D134" s="25" t="s">
        <v>170</v>
      </c>
      <c r="E134" s="25">
        <v>958</v>
      </c>
      <c r="F134" s="14"/>
      <c r="G134" s="14"/>
      <c r="H134" s="53">
        <v>17.471</v>
      </c>
      <c r="I134" s="53">
        <f t="shared" si="8"/>
        <v>18.236951983298539</v>
      </c>
    </row>
    <row r="135" spans="1:9" x14ac:dyDescent="0.25">
      <c r="A135" s="63"/>
      <c r="B135" s="62"/>
      <c r="C135" s="14">
        <v>11</v>
      </c>
      <c r="D135" s="22" t="s">
        <v>171</v>
      </c>
      <c r="E135" s="22">
        <v>4914.6000000000004</v>
      </c>
      <c r="F135" s="14"/>
      <c r="G135" s="14"/>
      <c r="H135" s="53">
        <v>37.366</v>
      </c>
      <c r="I135" s="53">
        <f t="shared" si="8"/>
        <v>7.6030602694013742</v>
      </c>
    </row>
    <row r="136" spans="1:9" x14ac:dyDescent="0.25">
      <c r="A136" s="63"/>
      <c r="B136" s="62"/>
      <c r="C136" s="14">
        <v>12</v>
      </c>
      <c r="D136" s="22" t="s">
        <v>172</v>
      </c>
      <c r="E136" s="22">
        <v>1045</v>
      </c>
      <c r="F136" s="14"/>
      <c r="G136" s="14"/>
      <c r="H136" s="53">
        <v>37.404000000000003</v>
      </c>
      <c r="I136" s="53">
        <f t="shared" si="8"/>
        <v>35.793301435406704</v>
      </c>
    </row>
    <row r="137" spans="1:9" x14ac:dyDescent="0.25">
      <c r="A137" s="63"/>
      <c r="B137" s="62"/>
      <c r="C137" s="14">
        <v>13</v>
      </c>
      <c r="D137" s="22" t="s">
        <v>173</v>
      </c>
      <c r="E137" s="22">
        <v>2714.06</v>
      </c>
      <c r="F137" s="14"/>
      <c r="G137" s="14"/>
      <c r="H137" s="53">
        <v>36.798000000000002</v>
      </c>
      <c r="I137" s="53">
        <f t="shared" si="8"/>
        <v>13.55828537320472</v>
      </c>
    </row>
    <row r="138" spans="1:9" x14ac:dyDescent="0.25">
      <c r="A138" s="63"/>
      <c r="B138" s="62"/>
      <c r="C138" s="14">
        <v>14</v>
      </c>
      <c r="D138" s="22" t="s">
        <v>174</v>
      </c>
      <c r="E138" s="22">
        <v>1870</v>
      </c>
      <c r="F138" s="14"/>
      <c r="G138" s="14"/>
      <c r="H138" s="53">
        <v>18.821000000000002</v>
      </c>
      <c r="I138" s="53">
        <f t="shared" si="8"/>
        <v>10.064705882352943</v>
      </c>
    </row>
    <row r="139" spans="1:9" x14ac:dyDescent="0.25">
      <c r="A139" s="63"/>
      <c r="B139" s="62"/>
      <c r="C139" s="14">
        <v>15</v>
      </c>
      <c r="D139" s="22" t="s">
        <v>175</v>
      </c>
      <c r="E139" s="22">
        <v>1875</v>
      </c>
      <c r="F139" s="14"/>
      <c r="G139" s="14"/>
      <c r="H139" s="53">
        <v>25.189</v>
      </c>
      <c r="I139" s="53">
        <f t="shared" si="8"/>
        <v>13.434133333333333</v>
      </c>
    </row>
    <row r="140" spans="1:9" x14ac:dyDescent="0.25">
      <c r="A140" s="63"/>
      <c r="B140" s="62"/>
      <c r="C140" s="14">
        <v>16</v>
      </c>
      <c r="D140" s="22" t="s">
        <v>176</v>
      </c>
      <c r="E140" s="22">
        <v>1028.75</v>
      </c>
      <c r="F140" s="14"/>
      <c r="G140" s="14"/>
      <c r="H140" s="53">
        <v>17.815000000000001</v>
      </c>
      <c r="I140" s="53">
        <f t="shared" si="8"/>
        <v>17.317132442284326</v>
      </c>
    </row>
    <row r="141" spans="1:9" x14ac:dyDescent="0.25">
      <c r="A141" s="63"/>
      <c r="B141" s="62"/>
      <c r="C141" s="14">
        <v>17</v>
      </c>
      <c r="D141" s="25" t="s">
        <v>177</v>
      </c>
      <c r="E141" s="25">
        <v>562.15</v>
      </c>
      <c r="F141" s="14"/>
      <c r="G141" s="14"/>
      <c r="H141" s="53">
        <v>8.58</v>
      </c>
      <c r="I141" s="53">
        <f t="shared" si="8"/>
        <v>15.262830205461178</v>
      </c>
    </row>
    <row r="142" spans="1:9" x14ac:dyDescent="0.25">
      <c r="A142" s="63"/>
      <c r="B142" s="62"/>
      <c r="C142" s="14">
        <v>18</v>
      </c>
      <c r="D142" s="22" t="s">
        <v>178</v>
      </c>
      <c r="E142" s="22">
        <v>1783</v>
      </c>
      <c r="F142" s="14"/>
      <c r="G142" s="14"/>
      <c r="H142" s="53">
        <v>38.578000000000003</v>
      </c>
      <c r="I142" s="53">
        <f t="shared" si="8"/>
        <v>21.636567582725746</v>
      </c>
    </row>
    <row r="143" spans="1:9" x14ac:dyDescent="0.25">
      <c r="A143" s="63"/>
      <c r="B143" s="62"/>
      <c r="C143" s="14">
        <v>19</v>
      </c>
      <c r="D143" s="22" t="s">
        <v>202</v>
      </c>
      <c r="E143" s="22">
        <v>5808</v>
      </c>
      <c r="F143" s="14"/>
      <c r="G143" s="14"/>
      <c r="H143" s="53">
        <v>51.021000000000001</v>
      </c>
      <c r="I143" s="53">
        <f t="shared" si="8"/>
        <v>8.7846074380165291</v>
      </c>
    </row>
    <row r="144" spans="1:9" x14ac:dyDescent="0.25">
      <c r="A144" s="63"/>
      <c r="B144" s="62"/>
      <c r="C144" s="14">
        <v>20</v>
      </c>
      <c r="D144" s="22" t="s">
        <v>179</v>
      </c>
      <c r="E144" s="22">
        <v>4728</v>
      </c>
      <c r="F144" s="14"/>
      <c r="G144" s="14"/>
      <c r="H144" s="53">
        <v>56.69</v>
      </c>
      <c r="I144" s="53">
        <f t="shared" si="8"/>
        <v>11.990270727580372</v>
      </c>
    </row>
    <row r="145" spans="1:9" x14ac:dyDescent="0.25">
      <c r="A145" s="63"/>
      <c r="B145" s="62"/>
      <c r="C145" s="14">
        <v>21</v>
      </c>
      <c r="D145" s="22" t="s">
        <v>180</v>
      </c>
      <c r="E145" s="22">
        <v>1483</v>
      </c>
      <c r="F145" s="14"/>
      <c r="G145" s="14"/>
      <c r="H145" s="53">
        <v>13.198</v>
      </c>
      <c r="I145" s="53">
        <f t="shared" si="8"/>
        <v>8.8995279838165882</v>
      </c>
    </row>
    <row r="146" spans="1:9" x14ac:dyDescent="0.25">
      <c r="A146" s="63"/>
      <c r="B146" s="62"/>
      <c r="C146" s="14">
        <v>22</v>
      </c>
      <c r="D146" s="22" t="s">
        <v>181</v>
      </c>
      <c r="E146" s="22">
        <v>1374.97</v>
      </c>
      <c r="F146" s="14"/>
      <c r="G146" s="14"/>
      <c r="H146" s="53">
        <v>13.593999999999999</v>
      </c>
      <c r="I146" s="53">
        <f t="shared" si="8"/>
        <v>9.8867611656981609</v>
      </c>
    </row>
    <row r="147" spans="1:9" x14ac:dyDescent="0.25">
      <c r="A147" s="63"/>
      <c r="B147" s="62"/>
      <c r="C147" s="14">
        <v>23</v>
      </c>
      <c r="D147" s="22" t="s">
        <v>203</v>
      </c>
      <c r="E147" s="22">
        <v>3560.39</v>
      </c>
      <c r="F147" s="14"/>
      <c r="G147" s="14"/>
      <c r="H147" s="53">
        <v>47.970999999999997</v>
      </c>
      <c r="I147" s="53">
        <f t="shared" si="8"/>
        <v>13.473523967879924</v>
      </c>
    </row>
    <row r="148" spans="1:9" x14ac:dyDescent="0.25">
      <c r="A148" s="63"/>
      <c r="B148" s="62"/>
      <c r="C148" s="14">
        <v>24</v>
      </c>
      <c r="D148" s="22" t="s">
        <v>182</v>
      </c>
      <c r="E148" s="22">
        <v>1834</v>
      </c>
      <c r="F148" s="14"/>
      <c r="G148" s="14"/>
      <c r="H148" s="53">
        <v>26.812999999999999</v>
      </c>
      <c r="I148" s="53">
        <f t="shared" si="8"/>
        <v>14.619956379498364</v>
      </c>
    </row>
    <row r="149" spans="1:9" x14ac:dyDescent="0.25">
      <c r="A149" s="63"/>
      <c r="B149" s="62"/>
      <c r="C149" s="14">
        <v>25</v>
      </c>
      <c r="D149" s="22" t="s">
        <v>183</v>
      </c>
      <c r="E149" s="22">
        <v>7490</v>
      </c>
      <c r="F149" s="14"/>
      <c r="G149" s="14"/>
      <c r="H149" s="53">
        <v>56.576000000000001</v>
      </c>
      <c r="I149" s="53">
        <f t="shared" si="8"/>
        <v>7.5535380507343133</v>
      </c>
    </row>
    <row r="150" spans="1:9" x14ac:dyDescent="0.25">
      <c r="A150" s="63"/>
      <c r="B150" s="62"/>
      <c r="C150" s="14">
        <v>26</v>
      </c>
      <c r="D150" s="22" t="s">
        <v>184</v>
      </c>
      <c r="E150" s="22">
        <v>338</v>
      </c>
      <c r="F150" s="14"/>
      <c r="G150" s="14"/>
      <c r="H150" s="53">
        <v>7.4</v>
      </c>
      <c r="I150" s="53">
        <f t="shared" si="8"/>
        <v>21.893491124260358</v>
      </c>
    </row>
    <row r="151" spans="1:9" x14ac:dyDescent="0.25">
      <c r="A151" s="63"/>
      <c r="B151" s="62"/>
      <c r="C151" s="14">
        <v>27</v>
      </c>
      <c r="D151" s="22" t="s">
        <v>185</v>
      </c>
      <c r="E151" s="22">
        <v>202.03</v>
      </c>
      <c r="F151" s="14"/>
      <c r="G151" s="14"/>
      <c r="H151" s="53">
        <v>5.7640000000000002</v>
      </c>
      <c r="I151" s="53">
        <f t="shared" si="8"/>
        <v>28.530416274810673</v>
      </c>
    </row>
    <row r="152" spans="1:9" x14ac:dyDescent="0.25">
      <c r="A152" s="63"/>
      <c r="B152" s="62"/>
      <c r="C152" s="14">
        <v>28</v>
      </c>
      <c r="D152" s="22" t="s">
        <v>186</v>
      </c>
      <c r="E152" s="22">
        <v>2413.8000000000002</v>
      </c>
      <c r="F152" s="14"/>
      <c r="G152" s="14"/>
      <c r="H152" s="53">
        <v>26.01</v>
      </c>
      <c r="I152" s="53">
        <f t="shared" si="8"/>
        <v>10.775540641312453</v>
      </c>
    </row>
    <row r="153" spans="1:9" x14ac:dyDescent="0.25">
      <c r="A153" s="63"/>
      <c r="B153" s="62"/>
      <c r="C153" s="14">
        <v>29</v>
      </c>
      <c r="D153" s="22" t="s">
        <v>187</v>
      </c>
      <c r="E153" s="22">
        <v>870.61</v>
      </c>
      <c r="F153" s="14"/>
      <c r="G153" s="14"/>
      <c r="H153" s="53">
        <v>12.5</v>
      </c>
      <c r="I153" s="53">
        <f t="shared" si="8"/>
        <v>14.357749164378998</v>
      </c>
    </row>
    <row r="154" spans="1:9" x14ac:dyDescent="0.25">
      <c r="A154" s="63"/>
      <c r="B154" s="62"/>
      <c r="C154" s="14">
        <v>30</v>
      </c>
      <c r="D154" s="22" t="s">
        <v>188</v>
      </c>
      <c r="E154" s="22">
        <v>1483</v>
      </c>
      <c r="F154" s="14"/>
      <c r="G154" s="14"/>
      <c r="H154" s="53">
        <v>25.689</v>
      </c>
      <c r="I154" s="53">
        <f t="shared" si="8"/>
        <v>17.322319622387056</v>
      </c>
    </row>
    <row r="155" spans="1:9" x14ac:dyDescent="0.25">
      <c r="A155" s="63"/>
      <c r="B155" s="62"/>
      <c r="C155" s="14">
        <v>31</v>
      </c>
      <c r="D155" s="22" t="s">
        <v>189</v>
      </c>
      <c r="E155" s="22">
        <v>656.5</v>
      </c>
      <c r="F155" s="14"/>
      <c r="G155" s="14"/>
      <c r="H155" s="53">
        <v>15.62</v>
      </c>
      <c r="I155" s="53">
        <f t="shared" si="8"/>
        <v>23.792840822543791</v>
      </c>
    </row>
    <row r="156" spans="1:9" x14ac:dyDescent="0.25">
      <c r="A156" s="63"/>
      <c r="B156" s="62"/>
      <c r="C156" s="14">
        <v>32</v>
      </c>
      <c r="D156" s="22" t="s">
        <v>190</v>
      </c>
      <c r="E156" s="22">
        <v>3315.87</v>
      </c>
      <c r="F156" s="14"/>
      <c r="G156" s="14"/>
      <c r="H156" s="53">
        <v>42.66</v>
      </c>
      <c r="I156" s="53">
        <f t="shared" si="8"/>
        <v>12.865401840241024</v>
      </c>
    </row>
    <row r="157" spans="1:9" x14ac:dyDescent="0.25">
      <c r="A157" s="63"/>
      <c r="B157" s="62"/>
      <c r="C157" s="14">
        <v>33</v>
      </c>
      <c r="D157" s="22" t="s">
        <v>191</v>
      </c>
      <c r="E157" s="22">
        <v>400</v>
      </c>
      <c r="F157" s="14"/>
      <c r="G157" s="14"/>
      <c r="H157" s="53">
        <v>6.6470000000000002</v>
      </c>
      <c r="I157" s="53">
        <f t="shared" si="8"/>
        <v>16.6175</v>
      </c>
    </row>
    <row r="158" spans="1:9" x14ac:dyDescent="0.25">
      <c r="A158" s="63"/>
      <c r="B158" s="62"/>
      <c r="C158" s="14">
        <v>34</v>
      </c>
      <c r="D158" s="22" t="s">
        <v>192</v>
      </c>
      <c r="E158" s="22">
        <v>1670</v>
      </c>
      <c r="F158" s="14"/>
      <c r="G158" s="14"/>
      <c r="H158" s="53">
        <v>33</v>
      </c>
      <c r="I158" s="53">
        <f t="shared" si="8"/>
        <v>19.76047904191617</v>
      </c>
    </row>
    <row r="159" spans="1:9" x14ac:dyDescent="0.25">
      <c r="A159" s="63"/>
      <c r="B159" s="62"/>
      <c r="C159" s="14">
        <v>35</v>
      </c>
      <c r="D159" s="22" t="s">
        <v>193</v>
      </c>
      <c r="E159" s="22">
        <v>1867</v>
      </c>
      <c r="F159" s="14"/>
      <c r="G159" s="14"/>
      <c r="H159" s="53">
        <v>37.758000000000003</v>
      </c>
      <c r="I159" s="53">
        <f t="shared" si="8"/>
        <v>20.223888591322979</v>
      </c>
    </row>
    <row r="160" spans="1:9" x14ac:dyDescent="0.25">
      <c r="A160" s="63"/>
      <c r="B160" s="62"/>
      <c r="C160" s="14">
        <v>36</v>
      </c>
      <c r="D160" s="22" t="s">
        <v>194</v>
      </c>
      <c r="E160" s="22">
        <v>220</v>
      </c>
      <c r="F160" s="14"/>
      <c r="G160" s="14"/>
      <c r="H160" s="53">
        <v>4.45</v>
      </c>
      <c r="I160" s="53">
        <f t="shared" si="8"/>
        <v>20.22727272727273</v>
      </c>
    </row>
    <row r="161" spans="1:9" x14ac:dyDescent="0.25">
      <c r="A161" s="63"/>
      <c r="B161" s="62"/>
      <c r="C161" s="14">
        <f>C160+1</f>
        <v>37</v>
      </c>
      <c r="D161" s="22" t="s">
        <v>195</v>
      </c>
      <c r="E161" s="22">
        <v>851</v>
      </c>
      <c r="F161" s="14"/>
      <c r="G161" s="14"/>
      <c r="H161" s="53">
        <v>10.83</v>
      </c>
      <c r="I161" s="53">
        <f t="shared" si="8"/>
        <v>12.7262044653349</v>
      </c>
    </row>
    <row r="162" spans="1:9" ht="26.25" x14ac:dyDescent="0.25">
      <c r="A162" s="63"/>
      <c r="B162" s="62"/>
      <c r="C162" s="14">
        <f t="shared" ref="C162:C164" si="9">C161+1</f>
        <v>38</v>
      </c>
      <c r="D162" s="24" t="s">
        <v>242</v>
      </c>
      <c r="E162" s="22">
        <v>1047.77</v>
      </c>
      <c r="F162" s="14"/>
      <c r="G162" s="14"/>
      <c r="H162" s="53">
        <v>16.873999999999999</v>
      </c>
      <c r="I162" s="53">
        <f t="shared" si="8"/>
        <v>16.104679462095689</v>
      </c>
    </row>
    <row r="163" spans="1:9" x14ac:dyDescent="0.25">
      <c r="A163" s="63"/>
      <c r="B163" s="62"/>
      <c r="C163" s="14">
        <f t="shared" si="9"/>
        <v>39</v>
      </c>
      <c r="D163" s="22" t="s">
        <v>196</v>
      </c>
      <c r="E163" s="22">
        <v>168.33</v>
      </c>
      <c r="F163" s="14"/>
      <c r="G163" s="14"/>
      <c r="H163" s="53">
        <v>2.2890000000000001</v>
      </c>
      <c r="I163" s="53">
        <f t="shared" si="8"/>
        <v>13.59828907503119</v>
      </c>
    </row>
    <row r="164" spans="1:9" ht="26.25" x14ac:dyDescent="0.25">
      <c r="A164" s="63"/>
      <c r="B164" s="62"/>
      <c r="C164" s="14">
        <f t="shared" si="9"/>
        <v>40</v>
      </c>
      <c r="D164" s="24" t="s">
        <v>205</v>
      </c>
      <c r="E164" s="22">
        <v>2141.9899999999998</v>
      </c>
      <c r="F164" s="14"/>
      <c r="G164" s="14"/>
      <c r="H164" s="53">
        <v>31.170999999999999</v>
      </c>
      <c r="I164" s="53">
        <f t="shared" si="8"/>
        <v>14.55235551986704</v>
      </c>
    </row>
    <row r="165" spans="1:9" ht="26.25" x14ac:dyDescent="0.25">
      <c r="A165" s="63"/>
      <c r="B165" s="62"/>
      <c r="C165" s="14">
        <v>41</v>
      </c>
      <c r="D165" s="24" t="s">
        <v>204</v>
      </c>
      <c r="E165" s="22">
        <v>1097.4000000000001</v>
      </c>
      <c r="F165" s="14"/>
      <c r="G165" s="14"/>
      <c r="H165" s="53">
        <v>10.78</v>
      </c>
      <c r="I165" s="53">
        <f t="shared" si="8"/>
        <v>9.8232185164935277</v>
      </c>
    </row>
    <row r="166" spans="1:9" x14ac:dyDescent="0.25">
      <c r="A166" s="63"/>
      <c r="B166" s="62"/>
      <c r="C166" s="64"/>
      <c r="D166" s="65"/>
      <c r="E166" s="65"/>
      <c r="F166" s="65"/>
      <c r="G166" s="65"/>
      <c r="H166" s="65"/>
      <c r="I166" s="30" t="s">
        <v>10</v>
      </c>
    </row>
    <row r="167" spans="1:9" x14ac:dyDescent="0.25">
      <c r="A167" s="63"/>
      <c r="B167" s="62"/>
      <c r="C167" s="66"/>
      <c r="D167" s="67"/>
      <c r="E167" s="67"/>
      <c r="F167" s="67"/>
      <c r="G167" s="67"/>
      <c r="H167" s="67"/>
      <c r="I167" s="40">
        <f>AVERAGE(I125:I165)</f>
        <v>15.850326280790233</v>
      </c>
    </row>
    <row r="168" spans="1:9" x14ac:dyDescent="0.25">
      <c r="A168" s="63"/>
      <c r="B168" s="62"/>
      <c r="C168" s="68"/>
      <c r="D168" s="69"/>
      <c r="E168" s="69"/>
      <c r="F168" s="69"/>
      <c r="G168" s="69"/>
      <c r="H168" s="69"/>
      <c r="I168" s="43"/>
    </row>
    <row r="169" spans="1:9" x14ac:dyDescent="0.25">
      <c r="A169" s="63"/>
      <c r="B169" s="62" t="s">
        <v>210</v>
      </c>
      <c r="C169" s="14">
        <v>1</v>
      </c>
      <c r="D169" s="22" t="s">
        <v>240</v>
      </c>
      <c r="E169" s="22">
        <v>534.79999999999995</v>
      </c>
      <c r="F169" s="14"/>
      <c r="G169" s="14"/>
      <c r="H169" s="53">
        <v>13.96</v>
      </c>
      <c r="I169" s="53">
        <f>H169/E169*1000</f>
        <v>26.103216155572177</v>
      </c>
    </row>
    <row r="170" spans="1:9" x14ac:dyDescent="0.25">
      <c r="A170" s="63"/>
      <c r="B170" s="62"/>
      <c r="C170" s="14">
        <v>2</v>
      </c>
      <c r="D170" s="22" t="s">
        <v>239</v>
      </c>
      <c r="E170" s="22">
        <v>327.05</v>
      </c>
      <c r="F170" s="14"/>
      <c r="G170" s="14"/>
      <c r="H170" s="53">
        <v>6.88</v>
      </c>
      <c r="I170" s="53">
        <f t="shared" ref="I170:I171" si="10">H170/E170*1000</f>
        <v>21.036538755541965</v>
      </c>
    </row>
    <row r="171" spans="1:9" x14ac:dyDescent="0.25">
      <c r="A171" s="63"/>
      <c r="B171" s="62"/>
      <c r="C171" s="22">
        <v>3</v>
      </c>
      <c r="D171" s="22" t="s">
        <v>238</v>
      </c>
      <c r="E171" s="22">
        <v>563.66999999999996</v>
      </c>
      <c r="F171" s="22"/>
      <c r="G171" s="22"/>
      <c r="H171" s="54">
        <v>6.0640000000000001</v>
      </c>
      <c r="I171" s="53">
        <f t="shared" si="10"/>
        <v>10.75806766370394</v>
      </c>
    </row>
    <row r="172" spans="1:9" x14ac:dyDescent="0.25">
      <c r="A172" s="63"/>
      <c r="B172" s="62"/>
      <c r="C172" s="70"/>
      <c r="D172" s="71"/>
      <c r="E172" s="71"/>
      <c r="F172" s="71"/>
      <c r="G172" s="71"/>
      <c r="H172" s="71"/>
      <c r="I172" s="39" t="s">
        <v>10</v>
      </c>
    </row>
    <row r="173" spans="1:9" x14ac:dyDescent="0.25">
      <c r="A173" s="63"/>
      <c r="B173" s="62"/>
      <c r="C173" s="72"/>
      <c r="D173" s="73"/>
      <c r="E173" s="73"/>
      <c r="F173" s="73"/>
      <c r="G173" s="73"/>
      <c r="H173" s="73"/>
      <c r="I173" s="55">
        <f>AVERAGE(I169:I171)</f>
        <v>19.299274191606028</v>
      </c>
    </row>
  </sheetData>
  <mergeCells count="22">
    <mergeCell ref="A113:A124"/>
    <mergeCell ref="B113:B124"/>
    <mergeCell ref="C122:H124"/>
    <mergeCell ref="A125:A173"/>
    <mergeCell ref="B125:B168"/>
    <mergeCell ref="C166:H168"/>
    <mergeCell ref="B169:B173"/>
    <mergeCell ref="C172:H173"/>
    <mergeCell ref="A92:A103"/>
    <mergeCell ref="B92:B103"/>
    <mergeCell ref="C101:H103"/>
    <mergeCell ref="A104:A112"/>
    <mergeCell ref="B104:B112"/>
    <mergeCell ref="C110:H112"/>
    <mergeCell ref="D1:I1"/>
    <mergeCell ref="A3:A91"/>
    <mergeCell ref="B3:B31"/>
    <mergeCell ref="C3:C4"/>
    <mergeCell ref="D3:D4"/>
    <mergeCell ref="C29:H31"/>
    <mergeCell ref="B32:B91"/>
    <mergeCell ref="C89:H91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21</vt:i4>
      </vt:variant>
      <vt:variant>
        <vt:lpstr>Įvardytieji diapazonai</vt:lpstr>
      </vt:variant>
      <vt:variant>
        <vt:i4>1</vt:i4>
      </vt:variant>
    </vt:vector>
  </HeadingPairs>
  <TitlesOfParts>
    <vt:vector size="22" baseType="lpstr">
      <vt:lpstr>2020-10</vt:lpstr>
      <vt:lpstr>2020-11</vt:lpstr>
      <vt:lpstr>2020-12</vt:lpstr>
      <vt:lpstr>2021-01</vt:lpstr>
      <vt:lpstr>2021-02</vt:lpstr>
      <vt:lpstr>2021-03</vt:lpstr>
      <vt:lpstr>2021-04</vt:lpstr>
      <vt:lpstr>2021-10</vt:lpstr>
      <vt:lpstr>2021-11</vt:lpstr>
      <vt:lpstr>2021-12</vt:lpstr>
      <vt:lpstr>2022-01</vt:lpstr>
      <vt:lpstr>2022-02</vt:lpstr>
      <vt:lpstr>2022-03</vt:lpstr>
      <vt:lpstr>2022-04</vt:lpstr>
      <vt:lpstr>2022-10</vt:lpstr>
      <vt:lpstr>2022-11</vt:lpstr>
      <vt:lpstr>2022-12</vt:lpstr>
      <vt:lpstr>2023-01</vt:lpstr>
      <vt:lpstr>2023-02</vt:lpstr>
      <vt:lpstr>2023-03</vt:lpstr>
      <vt:lpstr>2023-04</vt:lpstr>
      <vt:lpstr>'2020-10'!Print_Titles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Pumputienė</cp:lastModifiedBy>
  <cp:revision/>
  <cp:lastPrinted>2023-04-24T05:43:17Z</cp:lastPrinted>
  <dcterms:created xsi:type="dcterms:W3CDTF">2016-02-24T08:31:47Z</dcterms:created>
  <dcterms:modified xsi:type="dcterms:W3CDTF">2023-05-10T14:06:18Z</dcterms:modified>
</cp:coreProperties>
</file>